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<sst xmlns="http://schemas.openxmlformats.org/spreadsheetml/2006/main" count="467" uniqueCount="199">
  <si>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</si>
  <si>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</si>
  <si>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</si>
  <si>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</si>
  <si>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</si>
  <si>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</si>
  <si>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</si>
  <si>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</si>
  <si>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</si>
  <si>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</si>
  <si>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</si>
  <si>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</si>
  <si>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</si>
  <si>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</si>
  <si>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</si>
  <si>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</si>
  <si>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</si>
  <si>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</si>
  <si>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</si>
  <si>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</si>
  <si>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</si>
  <si>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</si>
  <si>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</si>
  <si>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</si>
  <si>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</si>
  <si>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</si>
  <si>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</si>
  <si>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[旧金山]旧金山马奎斯联合广场万豪酒店(San Francisco Marriott Marquis Union Square)(55851820)</t>
  </si>
  <si>
    <t>特大床房（低层）&lt;不退款&gt;&lt;2人入住&gt;</t>
  </si>
  <si>
    <t>HKD</t>
  </si>
  <si>
    <t>Waldron/Caitlin</t>
  </si>
  <si>
    <t>CA13030220125HKD</t>
  </si>
  <si>
    <t>未提现</t>
  </si>
  <si>
    <t>携程开票</t>
  </si>
  <si>
    <t>Dhaliwal/Raj</t>
  </si>
  <si>
    <t>[奈凯尔克]瑞咖德酒店(Golden Tulip Ampt Van Nijkerk)(70795394)</t>
  </si>
  <si>
    <t>高级房&lt;2人入住&gt;&lt;不退款&gt;&lt;早餐&gt;</t>
  </si>
  <si>
    <t>CRONE/STEPHEN</t>
  </si>
  <si>
    <t>34315UC000157</t>
  </si>
  <si>
    <t>[济州市]济州天山商务酒店(Jeju Skyhill Business Hotel)(55585904)</t>
  </si>
  <si>
    <t>标准双床房&lt;不退款&gt;&lt;2人入住&gt;</t>
  </si>
  <si>
    <t>Ju/Jin Heung</t>
  </si>
  <si>
    <t>按名字</t>
  </si>
  <si>
    <t>[巴黎]巴黎巴士底狱酒店(Paris Bastille)(55280992)</t>
  </si>
  <si>
    <t>双人房/双床房 (No Cleaning - SAVE PLANET)&lt;2人入住&gt;&lt;不退款&gt;</t>
  </si>
  <si>
    <t>ZHAO/KAIJIAN</t>
  </si>
  <si>
    <t>[大邱]大邱爱莉安娜酒店(Ariana Hotel Daegu)(55299251)</t>
  </si>
  <si>
    <t>豪华大床房&lt;不退款&gt;&lt;2人入住&gt;</t>
  </si>
  <si>
    <t>CHO/MINJAE</t>
  </si>
  <si>
    <t>[泗水]泗水福朋喜来登酒店(Four Points by Sheraton Surabaya)(55851740)</t>
  </si>
  <si>
    <t>尊贵特大床房&lt;早餐&gt;&lt;不退款&gt;&lt;2人入住&gt;</t>
  </si>
  <si>
    <t>ru/bixiao</t>
  </si>
  <si>
    <t>[Cilinaya]马塔兰阿斯顿酒店(Aston Inn Mataram)(55598950)</t>
  </si>
  <si>
    <t>高级房&lt;2人入住&gt;&lt;不退款&gt;</t>
  </si>
  <si>
    <t>susanto/adi</t>
  </si>
  <si>
    <t>[柏林]柏林米特莱昂纳多酒店(Leonardo Hotel Berlin Mitte)(55439337)</t>
  </si>
  <si>
    <t>舒适房&lt;2人入住&gt;&lt;不退款&gt;</t>
  </si>
  <si>
    <t>Schongar/Jens</t>
  </si>
  <si>
    <t>[巴黎]巴黎中心埃克斯酒店(Hotel Exe Paris Centre)(55547276)</t>
  </si>
  <si>
    <t>客房&lt;不退款&gt;&lt;2人入住&gt;</t>
  </si>
  <si>
    <t>Beghdadi/Naji</t>
  </si>
  <si>
    <t>[科尔内拉德罗布雷加特]巴塞罗拉南科尔内亚康铂酒店(Campanile Barcelona Sud - Cornella)(55733253)</t>
  </si>
  <si>
    <t>标准双人床房&lt;2人入住&gt;&lt;不退款&gt;</t>
  </si>
  <si>
    <t>Torres Torrejon/Francisco Javier</t>
  </si>
  <si>
    <t>33314UC000993</t>
  </si>
  <si>
    <t>[East Delhi]新德里马尤尔维哈尔诺伊达假日酒店(Holiday Inn New Delhi Mayur Vihar Noida, an Ihg Hotel)(55822158)</t>
  </si>
  <si>
    <t>Narang/Sarthak,saxena/yashna</t>
  </si>
  <si>
    <t>[菲利浦]沃登阿伯德酒店(Abode Woden)(55505510)</t>
  </si>
  <si>
    <t>行政一室房&lt;2人入住&gt;&lt;不退款&gt;</t>
  </si>
  <si>
    <t>Robinson/Daniar</t>
  </si>
  <si>
    <t>EXP-1883644890</t>
  </si>
  <si>
    <t>[首尔]首尔拉维塔酒店(Lavita Hotel Seoull)(55757162)</t>
  </si>
  <si>
    <t>双床房&lt;2人入住&gt;&lt;不退款&gt;</t>
  </si>
  <si>
    <t>lee/soeun</t>
  </si>
  <si>
    <t>[胡志明市]西贡大使酒店(Ambassador Saigon Hotel)(55345907)</t>
  </si>
  <si>
    <t>高级双人房（无窗）&lt;2人入住&gt;&lt;不退款&gt;</t>
  </si>
  <si>
    <t>Moc/Nhi</t>
  </si>
  <si>
    <t>取消</t>
  </si>
  <si>
    <t>，</t>
  </si>
  <si>
    <t xml:space="preserve"> 19803 HKD</t>
  </si>
  <si>
    <t>A220125101253481</t>
  </si>
  <si>
    <t>总计：19803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</si>
  <si>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</si>
  <si>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</si>
  <si>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</si>
  <si>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</si>
  <si>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</si>
  <si>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</si>
  <si>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</si>
  <si>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</si>
  <si>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</si>
  <si>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</si>
  <si>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</si>
  <si>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</si>
  <si>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</si>
  <si>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</si>
  <si>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</si>
  <si>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</si>
  <si>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</si>
  <si>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2022-01-21</t>
  </si>
  <si>
    <t>2405275</t>
  </si>
  <si>
    <t>首尔拉维塔酒店</t>
  </si>
  <si>
    <t>lee soeun</t>
  </si>
  <si>
    <t>2022-01-22</t>
  </si>
  <si>
    <t>退房日周结</t>
  </si>
  <si>
    <t>371.33</t>
  </si>
  <si>
    <t>454.00</t>
  </si>
  <si>
    <t>0</t>
  </si>
  <si>
    <t>0.00</t>
  </si>
  <si>
    <t>携程汇智国际直连</t>
  </si>
  <si>
    <t>2022-01-21 20:36:26</t>
  </si>
  <si>
    <t>否</t>
  </si>
  <si>
    <t>汇智国际旅游发展有限公司</t>
  </si>
  <si>
    <t>直连</t>
  </si>
  <si>
    <t>2405246</t>
  </si>
  <si>
    <t>堪培拉沃登阿伯德酒店</t>
  </si>
  <si>
    <t>Robinson Daniar</t>
  </si>
  <si>
    <t>599.52</t>
  </si>
  <si>
    <t>733.00</t>
  </si>
  <si>
    <t>2022-01-21 20:25:27</t>
  </si>
  <si>
    <t>2404852</t>
  </si>
  <si>
    <t>新德里马尤尔维哈尔诺伊达假日酒店</t>
  </si>
  <si>
    <t>Narang Sarthak,saxena yashna</t>
  </si>
  <si>
    <t>189.75</t>
  </si>
  <si>
    <t>232.00</t>
  </si>
  <si>
    <t>2022-01-21 17:52:48</t>
  </si>
  <si>
    <t>2022-01-20</t>
  </si>
  <si>
    <t>2403700</t>
  </si>
  <si>
    <t xml:space="preserve">巴塞罗拉南科尔内亚康铂酒店 </t>
  </si>
  <si>
    <t>Torres Torrejon Francisco Javier</t>
  </si>
  <si>
    <t>386.87</t>
  </si>
  <si>
    <t>473.00</t>
  </si>
  <si>
    <t>2022-01-20 23:52:32</t>
  </si>
  <si>
    <t>2403421</t>
  </si>
  <si>
    <t>巴黎中心埃克斯酒店</t>
  </si>
  <si>
    <t>Beghdadi Naji</t>
  </si>
  <si>
    <t>749.20</t>
  </si>
  <si>
    <t>916.00</t>
  </si>
  <si>
    <t>2022-01-20 21:24:26</t>
  </si>
  <si>
    <t>2402860</t>
  </si>
  <si>
    <t>柏林米特莱昂纳多酒店</t>
  </si>
  <si>
    <t>Schongar Jens</t>
  </si>
  <si>
    <t>510.37</t>
  </si>
  <si>
    <t>624.00</t>
  </si>
  <si>
    <t>2022-01-20 18:03:08</t>
  </si>
  <si>
    <t>2401519</t>
  </si>
  <si>
    <t>马塔兰阿斯顿酒店</t>
  </si>
  <si>
    <t>susanto adi</t>
  </si>
  <si>
    <t>177.48</t>
  </si>
  <si>
    <t>217.00</t>
  </si>
  <si>
    <t>2022-01-20 00:19:40</t>
  </si>
  <si>
    <t>2022-01-19</t>
  </si>
  <si>
    <t>2400333</t>
  </si>
  <si>
    <t>泗水福朋喜来登酒店</t>
  </si>
  <si>
    <t>ru bixiao</t>
  </si>
  <si>
    <t>1221.12</t>
  </si>
  <si>
    <t>1493.00</t>
  </si>
  <si>
    <t>2022-01-19 15:40:52</t>
  </si>
  <si>
    <t>2022-01-18</t>
  </si>
  <si>
    <t>2399274</t>
  </si>
  <si>
    <t>大邱爱莉安娜酒店</t>
  </si>
  <si>
    <t>CHO MINJAE</t>
  </si>
  <si>
    <t>580.71</t>
  </si>
  <si>
    <t>710.00</t>
  </si>
  <si>
    <t>2022-01-18 21:52:42</t>
  </si>
  <si>
    <t>2022-01-16</t>
  </si>
  <si>
    <t>2394512</t>
  </si>
  <si>
    <t>巴黎巴士底狱酒店</t>
  </si>
  <si>
    <t>ZHAO KAIJIAN</t>
  </si>
  <si>
    <t>4158.20</t>
  </si>
  <si>
    <t>5084.00</t>
  </si>
  <si>
    <t>2022-01-16 15:49:27</t>
  </si>
  <si>
    <t>2022-01-15</t>
  </si>
  <si>
    <t>2393667</t>
  </si>
  <si>
    <t>济州天山商务酒店</t>
  </si>
  <si>
    <t>Ju Jin Heung</t>
  </si>
  <si>
    <t>112.87</t>
  </si>
  <si>
    <t>138.00</t>
  </si>
  <si>
    <t>2022-01-15 23:53:15</t>
  </si>
  <si>
    <t>2022-01-11</t>
  </si>
  <si>
    <t>2384977</t>
  </si>
  <si>
    <t>金郁金香瑞咖德酒店</t>
  </si>
  <si>
    <t>CRONE STEPHEN</t>
  </si>
  <si>
    <t>2617.98</t>
  </si>
  <si>
    <t>3195.00</t>
  </si>
  <si>
    <t>2022-01-11 23:04:44</t>
  </si>
  <si>
    <t>2022-01-10</t>
  </si>
  <si>
    <t>2381838</t>
  </si>
  <si>
    <t>旧金山马奎斯联合广场万豪酒店</t>
  </si>
  <si>
    <t>Dhaliwal Raj</t>
  </si>
  <si>
    <t>1127.22</t>
  </si>
  <si>
    <t>1376.00</t>
  </si>
  <si>
    <t>2022-01-10 15:55:39</t>
  </si>
  <si>
    <t>2021-11-20</t>
  </si>
  <si>
    <t>2304804</t>
  </si>
  <si>
    <t>Waldron Caitlin</t>
  </si>
  <si>
    <t>3414.13</t>
  </si>
  <si>
    <t>4158.00</t>
  </si>
  <si>
    <t>2021-11-20 09:51:24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</si>
</sst>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16826381432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44580</v>
      </c>
      <c r="G2" s="5">
        <v>44583</v>
      </c>
      <c r="H2" s="4">
        <v>1</v>
      </c>
      <c r="I2" s="4">
        <v>3</v>
      </c>
      <c r="J2" s="4">
        <v>3</v>
      </c>
      <c r="K2" s="4" t="s">
        <v>29</v>
      </c>
      <c r="L2" s="4">
        <v>4158</v>
      </c>
      <c r="M2" s="4">
        <v>4158</v>
      </c>
      <c r="N2" s="4" t="s">
        <v>30</v>
      </c>
      <c r="O2" s="4" t="s">
        <v>31</v>
      </c>
      <c r="P2" s="4" t="s">
        <v>32</v>
      </c>
      <c r="Q2" s="4">
        <v>0</v>
      </c>
      <c r="R2" s="6">
        <v>44520</v>
      </c>
      <c r="S2" s="5">
        <v>44586</v>
      </c>
      <c r="T2" s="4" t="s">
        <v>33</v>
      </c>
      <c r="U2" s="4">
        <v>4158</v>
      </c>
      <c r="V2" s="4">
        <v>0</v>
      </c>
      <c r="W2" s="4">
        <v>0</v>
      </c>
      <c r="X2" s="4"/>
      <c r="Y2" s="4">
        <v>86474352</v>
      </c>
    </row>
    <row r="3" s="4" customFormat="1" spans="1:25">
      <c r="A3" s="4">
        <v>17152359553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44582</v>
      </c>
      <c r="G3" s="5">
        <v>44583</v>
      </c>
      <c r="H3" s="4">
        <v>1</v>
      </c>
      <c r="I3" s="4">
        <v>1</v>
      </c>
      <c r="J3" s="4">
        <v>1</v>
      </c>
      <c r="K3" s="4" t="s">
        <v>29</v>
      </c>
      <c r="L3" s="4">
        <v>1376</v>
      </c>
      <c r="M3" s="4">
        <v>1376</v>
      </c>
      <c r="N3" s="4" t="s">
        <v>34</v>
      </c>
      <c r="O3" s="4" t="s">
        <v>31</v>
      </c>
      <c r="P3" s="4" t="s">
        <v>32</v>
      </c>
      <c r="Q3" s="4">
        <v>0</v>
      </c>
      <c r="R3" s="6">
        <v>44571</v>
      </c>
      <c r="S3" s="5">
        <v>44586</v>
      </c>
      <c r="T3" s="4" t="s">
        <v>33</v>
      </c>
      <c r="U3" s="4">
        <v>1376</v>
      </c>
      <c r="V3" s="4">
        <v>0</v>
      </c>
      <c r="W3" s="4">
        <v>0</v>
      </c>
      <c r="X3" s="4">
        <v>2381838</v>
      </c>
      <c r="Y3" s="4">
        <v>95412641</v>
      </c>
    </row>
    <row r="4" s="4" customFormat="1" spans="1:25">
      <c r="A4" s="4">
        <v>17159617588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44580</v>
      </c>
      <c r="G4" s="5">
        <v>44583</v>
      </c>
      <c r="H4" s="4">
        <v>1</v>
      </c>
      <c r="I4" s="4">
        <v>3</v>
      </c>
      <c r="J4" s="4">
        <v>3</v>
      </c>
      <c r="K4" s="4" t="s">
        <v>29</v>
      </c>
      <c r="L4" s="4">
        <v>3195</v>
      </c>
      <c r="M4" s="4">
        <v>3195</v>
      </c>
      <c r="N4" s="4" t="s">
        <v>37</v>
      </c>
      <c r="O4" s="4" t="s">
        <v>31</v>
      </c>
      <c r="P4" s="4" t="s">
        <v>32</v>
      </c>
      <c r="Q4" s="4">
        <v>0</v>
      </c>
      <c r="R4" s="6">
        <v>44572</v>
      </c>
      <c r="S4" s="5">
        <v>44586</v>
      </c>
      <c r="T4" s="4" t="s">
        <v>33</v>
      </c>
      <c r="U4" s="4">
        <v>3195</v>
      </c>
      <c r="V4" s="4">
        <v>0</v>
      </c>
      <c r="W4" s="4">
        <v>0</v>
      </c>
      <c r="X4" s="4">
        <v>2384977</v>
      </c>
      <c r="Y4" s="4" t="s">
        <v>38</v>
      </c>
    </row>
    <row r="5" s="4" customFormat="1" spans="1:25">
      <c r="A5" s="4">
        <v>17184172774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44582</v>
      </c>
      <c r="G5" s="5">
        <v>44583</v>
      </c>
      <c r="H5" s="4">
        <v>1</v>
      </c>
      <c r="I5" s="4">
        <v>1</v>
      </c>
      <c r="J5" s="4">
        <v>1</v>
      </c>
      <c r="K5" s="4" t="s">
        <v>29</v>
      </c>
      <c r="L5" s="4">
        <v>138</v>
      </c>
      <c r="M5" s="4">
        <v>138</v>
      </c>
      <c r="N5" s="4" t="s">
        <v>41</v>
      </c>
      <c r="O5" s="4" t="s">
        <v>31</v>
      </c>
      <c r="P5" s="4" t="s">
        <v>32</v>
      </c>
      <c r="Q5" s="4">
        <v>0</v>
      </c>
      <c r="R5" s="6">
        <v>44576</v>
      </c>
      <c r="S5" s="5">
        <v>44586</v>
      </c>
      <c r="T5" s="4" t="s">
        <v>33</v>
      </c>
      <c r="U5" s="4">
        <v>138</v>
      </c>
      <c r="V5" s="4">
        <v>0</v>
      </c>
      <c r="W5" s="4">
        <v>0</v>
      </c>
      <c r="X5" s="4"/>
      <c r="Y5" s="4" t="s">
        <v>42</v>
      </c>
    </row>
    <row r="6" s="4" customFormat="1" spans="1:25">
      <c r="A6" s="4">
        <v>17185823545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44577</v>
      </c>
      <c r="G6" s="5">
        <v>44583</v>
      </c>
      <c r="H6" s="4">
        <v>1</v>
      </c>
      <c r="I6" s="4">
        <v>6</v>
      </c>
      <c r="J6" s="4">
        <v>6</v>
      </c>
      <c r="K6" s="4" t="s">
        <v>29</v>
      </c>
      <c r="L6" s="4">
        <v>5084</v>
      </c>
      <c r="M6" s="4">
        <v>5084</v>
      </c>
      <c r="N6" s="4" t="s">
        <v>45</v>
      </c>
      <c r="O6" s="4" t="s">
        <v>31</v>
      </c>
      <c r="P6" s="4" t="s">
        <v>32</v>
      </c>
      <c r="Q6" s="4">
        <v>0</v>
      </c>
      <c r="R6" s="6">
        <v>44577</v>
      </c>
      <c r="S6" s="5">
        <v>44586</v>
      </c>
      <c r="T6" s="4" t="s">
        <v>33</v>
      </c>
      <c r="U6" s="4">
        <v>5084</v>
      </c>
      <c r="V6" s="4">
        <v>0</v>
      </c>
      <c r="W6" s="4">
        <v>0</v>
      </c>
      <c r="X6" s="4"/>
      <c r="Y6" s="4">
        <v>1881602446</v>
      </c>
    </row>
    <row r="7" s="4" customFormat="1" spans="1:25">
      <c r="A7" s="4">
        <v>17195848407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44582</v>
      </c>
      <c r="G7" s="5">
        <v>44583</v>
      </c>
      <c r="H7" s="4">
        <v>1</v>
      </c>
      <c r="I7" s="4">
        <v>1</v>
      </c>
      <c r="J7" s="4">
        <v>1</v>
      </c>
      <c r="K7" s="4" t="s">
        <v>29</v>
      </c>
      <c r="L7" s="4">
        <v>710</v>
      </c>
      <c r="M7" s="4">
        <v>710</v>
      </c>
      <c r="N7" s="4" t="s">
        <v>48</v>
      </c>
      <c r="O7" s="4" t="s">
        <v>31</v>
      </c>
      <c r="P7" s="4" t="s">
        <v>32</v>
      </c>
      <c r="Q7" s="4">
        <v>0</v>
      </c>
      <c r="R7" s="6">
        <v>44579</v>
      </c>
      <c r="S7" s="5">
        <v>44586</v>
      </c>
      <c r="T7" s="4" t="s">
        <v>33</v>
      </c>
      <c r="U7" s="4">
        <v>710</v>
      </c>
      <c r="V7" s="4">
        <v>0</v>
      </c>
      <c r="W7" s="4">
        <v>0</v>
      </c>
      <c r="X7" s="4">
        <v>2399274</v>
      </c>
      <c r="Y7" s="4">
        <v>22056341</v>
      </c>
    </row>
    <row r="8" s="4" customFormat="1" spans="1:25">
      <c r="A8" s="4">
        <v>17199874280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44581</v>
      </c>
      <c r="G8" s="5">
        <v>44583</v>
      </c>
      <c r="H8" s="4">
        <v>1</v>
      </c>
      <c r="I8" s="4">
        <v>2</v>
      </c>
      <c r="J8" s="4">
        <v>2</v>
      </c>
      <c r="K8" s="4" t="s">
        <v>29</v>
      </c>
      <c r="L8" s="4">
        <v>1493</v>
      </c>
      <c r="M8" s="4">
        <v>1493</v>
      </c>
      <c r="N8" s="4" t="s">
        <v>51</v>
      </c>
      <c r="O8" s="4" t="s">
        <v>31</v>
      </c>
      <c r="P8" s="4" t="s">
        <v>32</v>
      </c>
      <c r="Q8" s="4">
        <v>0</v>
      </c>
      <c r="R8" s="6">
        <v>44580</v>
      </c>
      <c r="S8" s="5">
        <v>44586</v>
      </c>
      <c r="T8" s="4" t="s">
        <v>33</v>
      </c>
      <c r="U8" s="4">
        <v>1493</v>
      </c>
      <c r="V8" s="4">
        <v>0</v>
      </c>
      <c r="W8" s="4">
        <v>0</v>
      </c>
      <c r="X8" s="4"/>
      <c r="Y8" s="4">
        <v>71606124</v>
      </c>
    </row>
    <row r="9" s="4" customFormat="1" spans="1:24">
      <c r="A9" s="4">
        <v>17201682082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44582</v>
      </c>
      <c r="G9" s="5">
        <v>44583</v>
      </c>
      <c r="H9" s="4">
        <v>1</v>
      </c>
      <c r="I9" s="4">
        <v>1</v>
      </c>
      <c r="J9" s="4">
        <v>1</v>
      </c>
      <c r="K9" s="4" t="s">
        <v>29</v>
      </c>
      <c r="L9" s="4">
        <v>217</v>
      </c>
      <c r="M9" s="4">
        <v>217</v>
      </c>
      <c r="N9" s="4" t="s">
        <v>54</v>
      </c>
      <c r="O9" s="4" t="s">
        <v>31</v>
      </c>
      <c r="P9" s="4" t="s">
        <v>32</v>
      </c>
      <c r="Q9" s="4">
        <v>0</v>
      </c>
      <c r="R9" s="6">
        <v>44581</v>
      </c>
      <c r="S9" s="5">
        <v>44586</v>
      </c>
      <c r="T9" s="4" t="s">
        <v>33</v>
      </c>
      <c r="U9" s="4">
        <v>217</v>
      </c>
      <c r="V9" s="4">
        <v>0</v>
      </c>
      <c r="W9" s="4">
        <v>0</v>
      </c>
      <c r="X9" s="4">
        <v>2401519</v>
      </c>
    </row>
    <row r="10" s="4" customFormat="1" spans="1:25">
      <c r="A10" s="4">
        <v>17205612675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44582</v>
      </c>
      <c r="G10" s="5">
        <v>44583</v>
      </c>
      <c r="H10" s="4">
        <v>1</v>
      </c>
      <c r="I10" s="4">
        <v>1</v>
      </c>
      <c r="J10" s="4">
        <v>1</v>
      </c>
      <c r="K10" s="4" t="s">
        <v>29</v>
      </c>
      <c r="L10" s="4">
        <v>624</v>
      </c>
      <c r="M10" s="4">
        <v>624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44581</v>
      </c>
      <c r="S10" s="5">
        <v>44586</v>
      </c>
      <c r="T10" s="4" t="s">
        <v>33</v>
      </c>
      <c r="U10" s="4">
        <v>624</v>
      </c>
      <c r="V10" s="4">
        <v>0</v>
      </c>
      <c r="W10" s="4">
        <v>0</v>
      </c>
      <c r="X10" s="4">
        <v>2402860</v>
      </c>
      <c r="Y10" s="4">
        <v>280092</v>
      </c>
    </row>
    <row r="11" s="4" customFormat="1" spans="1:23">
      <c r="A11" s="4">
        <v>17206374719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44581</v>
      </c>
      <c r="G11" s="5">
        <v>44583</v>
      </c>
      <c r="H11" s="4">
        <v>1</v>
      </c>
      <c r="I11" s="4">
        <v>2</v>
      </c>
      <c r="J11" s="4">
        <v>2</v>
      </c>
      <c r="K11" s="4" t="s">
        <v>29</v>
      </c>
      <c r="L11" s="4">
        <v>916</v>
      </c>
      <c r="M11" s="4">
        <v>916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44581</v>
      </c>
      <c r="S11" s="5">
        <v>44586</v>
      </c>
      <c r="T11" s="4" t="s">
        <v>33</v>
      </c>
      <c r="U11" s="4">
        <v>916</v>
      </c>
      <c r="V11" s="4">
        <v>0</v>
      </c>
      <c r="W11" s="4">
        <v>0</v>
      </c>
    </row>
    <row r="12" s="4" customFormat="1" spans="1:25">
      <c r="A12" s="4">
        <v>17206862522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44582</v>
      </c>
      <c r="G12" s="5">
        <v>44583</v>
      </c>
      <c r="H12" s="4">
        <v>1</v>
      </c>
      <c r="I12" s="4">
        <v>1</v>
      </c>
      <c r="J12" s="4">
        <v>1</v>
      </c>
      <c r="K12" s="4" t="s">
        <v>29</v>
      </c>
      <c r="L12" s="4">
        <v>473</v>
      </c>
      <c r="M12" s="4">
        <v>473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44581</v>
      </c>
      <c r="S12" s="5">
        <v>44586</v>
      </c>
      <c r="T12" s="4" t="s">
        <v>33</v>
      </c>
      <c r="U12" s="4">
        <v>473</v>
      </c>
      <c r="V12" s="4">
        <v>0</v>
      </c>
      <c r="W12" s="4">
        <v>0</v>
      </c>
      <c r="X12" s="4"/>
      <c r="Y12" s="4" t="s">
        <v>64</v>
      </c>
    </row>
    <row r="13" s="4" customFormat="1" spans="1:25">
      <c r="A13" s="4">
        <v>17211339864</v>
      </c>
      <c r="B13" s="4" t="s">
        <v>25</v>
      </c>
      <c r="C13" s="4" t="s">
        <v>26</v>
      </c>
      <c r="D13" s="4" t="s">
        <v>65</v>
      </c>
      <c r="E13" s="4" t="s">
        <v>53</v>
      </c>
      <c r="F13" s="5">
        <v>44582</v>
      </c>
      <c r="G13" s="5">
        <v>44583</v>
      </c>
      <c r="H13" s="4">
        <v>1</v>
      </c>
      <c r="I13" s="4">
        <v>1</v>
      </c>
      <c r="J13" s="4">
        <v>1</v>
      </c>
      <c r="K13" s="4" t="s">
        <v>29</v>
      </c>
      <c r="L13" s="4">
        <v>232</v>
      </c>
      <c r="M13" s="4">
        <v>232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44582</v>
      </c>
      <c r="S13" s="5">
        <v>44586</v>
      </c>
      <c r="T13" s="4" t="s">
        <v>33</v>
      </c>
      <c r="U13" s="4">
        <v>232</v>
      </c>
      <c r="V13" s="4">
        <v>0</v>
      </c>
      <c r="W13" s="4">
        <v>0</v>
      </c>
      <c r="X13" s="4">
        <v>2404852</v>
      </c>
      <c r="Y13" s="4">
        <v>26349061</v>
      </c>
    </row>
    <row r="14" s="4" customFormat="1" spans="1:25">
      <c r="A14" s="4">
        <v>17211890389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44582</v>
      </c>
      <c r="G14" s="5">
        <v>44583</v>
      </c>
      <c r="H14" s="4">
        <v>1</v>
      </c>
      <c r="I14" s="4">
        <v>1</v>
      </c>
      <c r="J14" s="4">
        <v>1</v>
      </c>
      <c r="K14" s="4" t="s">
        <v>29</v>
      </c>
      <c r="L14" s="4">
        <v>733</v>
      </c>
      <c r="M14" s="4">
        <v>733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44582</v>
      </c>
      <c r="S14" s="5">
        <v>44586</v>
      </c>
      <c r="T14" s="4" t="s">
        <v>33</v>
      </c>
      <c r="U14" s="4">
        <v>733</v>
      </c>
      <c r="V14" s="4">
        <v>0</v>
      </c>
      <c r="W14" s="4">
        <v>0</v>
      </c>
      <c r="X14" s="4"/>
      <c r="Y14" s="4" t="s">
        <v>70</v>
      </c>
    </row>
    <row r="15" s="4" customFormat="1" spans="1:24">
      <c r="A15" s="4">
        <v>17211935661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44582</v>
      </c>
      <c r="G15" s="5">
        <v>44583</v>
      </c>
      <c r="H15" s="4">
        <v>1</v>
      </c>
      <c r="I15" s="4">
        <v>1</v>
      </c>
      <c r="J15" s="4">
        <v>1</v>
      </c>
      <c r="K15" s="4" t="s">
        <v>29</v>
      </c>
      <c r="L15" s="4">
        <v>454</v>
      </c>
      <c r="M15" s="4">
        <v>454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44582</v>
      </c>
      <c r="S15" s="5">
        <v>44586</v>
      </c>
      <c r="T15" s="4" t="s">
        <v>33</v>
      </c>
      <c r="U15" s="4">
        <v>454</v>
      </c>
      <c r="V15" s="4">
        <v>0</v>
      </c>
      <c r="W15" s="4">
        <v>0</v>
      </c>
      <c r="X15" s="4">
        <v>2405275</v>
      </c>
    </row>
    <row r="16" s="4" customFormat="1" spans="1:24">
      <c r="A16" s="4">
        <v>17212240842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44582</v>
      </c>
      <c r="G16" s="5">
        <v>44583</v>
      </c>
      <c r="H16" s="4">
        <v>1</v>
      </c>
      <c r="I16" s="4">
        <v>1</v>
      </c>
      <c r="J16" s="4">
        <v>1</v>
      </c>
      <c r="K16" s="4" t="s">
        <v>29</v>
      </c>
      <c r="L16" s="4">
        <v>138</v>
      </c>
      <c r="M16" s="4">
        <v>138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44582</v>
      </c>
      <c r="S16" s="5">
        <v>44586</v>
      </c>
      <c r="T16" s="4" t="s">
        <v>33</v>
      </c>
      <c r="U16" s="4">
        <v>138</v>
      </c>
      <c r="V16" s="4">
        <v>0</v>
      </c>
      <c r="W16" s="4">
        <v>0</v>
      </c>
      <c r="X16" s="4">
        <v>2405505</v>
      </c>
    </row>
    <row r="17" s="4" customFormat="1" spans="1:24">
      <c r="A17" s="4">
        <v>17212240842</v>
      </c>
      <c r="B17" s="4" t="s">
        <v>25</v>
      </c>
      <c r="C17" s="4" t="s">
        <v>77</v>
      </c>
      <c r="D17" s="4" t="s">
        <v>74</v>
      </c>
      <c r="E17" s="4" t="s">
        <v>75</v>
      </c>
      <c r="F17" s="5">
        <v>44582</v>
      </c>
      <c r="G17" s="5">
        <v>44583</v>
      </c>
      <c r="H17" s="4">
        <v>1</v>
      </c>
      <c r="I17" s="4">
        <v>1</v>
      </c>
      <c r="J17" s="4">
        <v>1</v>
      </c>
      <c r="K17" s="4" t="s">
        <v>29</v>
      </c>
      <c r="L17" s="4">
        <v>-138</v>
      </c>
      <c r="M17" s="4">
        <v>-138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44582</v>
      </c>
      <c r="S17" s="5">
        <v>44586</v>
      </c>
      <c r="T17" s="4" t="s">
        <v>33</v>
      </c>
      <c r="U17" s="4">
        <v>-138</v>
      </c>
      <c r="V17" s="4">
        <v>0</v>
      </c>
      <c r="W17" s="4">
        <v>0</v>
      </c>
      <c r="X17" s="4">
        <v>2405505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16826381432</v>
      </c>
      <c r="B2" s="5">
        <v>44580</v>
      </c>
      <c r="C2" s="5">
        <v>44583</v>
      </c>
      <c r="D2" s="4">
        <v>4158</v>
      </c>
      <c r="E2" s="4" t="str">
        <f>VLOOKUP(A2,HOP!A:L,12,0)</f>
        <v>4158.00</v>
      </c>
      <c r="F2" s="4" t="str">
        <f>VLOOKUP(A2,HOP!A:C,3,0)</f>
        <v>2304804</v>
      </c>
      <c r="G2" s="4">
        <f>D2-E2</f>
        <v>0</v>
      </c>
      <c r="H2" s="4" t="str">
        <f>$H$1&amp;F2</f>
        <v>，2304804</v>
      </c>
      <c r="I2" s="4" t="str">
        <f>VLOOKUP(A2,HOP!A:T,20,0)</f>
        <v>直连</v>
      </c>
    </row>
    <row r="3" s="4" customFormat="1" spans="1:9">
      <c r="A3" s="4">
        <v>17152359553</v>
      </c>
      <c r="B3" s="5">
        <v>44582</v>
      </c>
      <c r="C3" s="5">
        <v>44583</v>
      </c>
      <c r="D3" s="4">
        <v>1376</v>
      </c>
      <c r="E3" s="4" t="str">
        <f>VLOOKUP(A3,HOP!A:L,12,0)</f>
        <v>1376.00</v>
      </c>
      <c r="F3" s="4" t="str">
        <f>VLOOKUP(A3,HOP!A:C,3,0)</f>
        <v>2381838</v>
      </c>
      <c r="G3" s="4">
        <f t="shared" ref="G3:G16" si="0">D3-E3</f>
        <v>0</v>
      </c>
      <c r="H3" s="4" t="str">
        <f t="shared" ref="H3:H16" si="1">$H$1&amp;F3</f>
        <v>，2381838</v>
      </c>
      <c r="I3" s="4" t="str">
        <f>VLOOKUP(A3,HOP!A:T,20,0)</f>
        <v>直连</v>
      </c>
    </row>
    <row r="4" s="4" customFormat="1" spans="1:9">
      <c r="A4" s="4">
        <v>17159617588</v>
      </c>
      <c r="B4" s="5">
        <v>44580</v>
      </c>
      <c r="C4" s="5">
        <v>44583</v>
      </c>
      <c r="D4" s="4">
        <v>3195</v>
      </c>
      <c r="E4" s="4" t="str">
        <f>VLOOKUP(A4,HOP!A:L,12,0)</f>
        <v>3195.00</v>
      </c>
      <c r="F4" s="4" t="str">
        <f>VLOOKUP(A4,HOP!A:C,3,0)</f>
        <v>2384977</v>
      </c>
      <c r="G4" s="4">
        <f t="shared" si="0"/>
        <v>0</v>
      </c>
      <c r="H4" s="4" t="str">
        <f t="shared" si="1"/>
        <v>，2384977</v>
      </c>
      <c r="I4" s="4" t="str">
        <f>VLOOKUP(A4,HOP!A:T,20,0)</f>
        <v>直连</v>
      </c>
    </row>
    <row r="5" s="4" customFormat="1" spans="1:9">
      <c r="A5" s="4">
        <v>17184172774</v>
      </c>
      <c r="B5" s="5">
        <v>44582</v>
      </c>
      <c r="C5" s="5">
        <v>44583</v>
      </c>
      <c r="D5" s="4">
        <v>138</v>
      </c>
      <c r="E5" s="4" t="str">
        <f>VLOOKUP(A5,HOP!A:L,12,0)</f>
        <v>138.00</v>
      </c>
      <c r="F5" s="4" t="str">
        <f>VLOOKUP(A5,HOP!A:C,3,0)</f>
        <v>2393667</v>
      </c>
      <c r="G5" s="4">
        <f t="shared" si="0"/>
        <v>0</v>
      </c>
      <c r="H5" s="4" t="str">
        <f t="shared" si="1"/>
        <v>，2393667</v>
      </c>
      <c r="I5" s="4" t="str">
        <f>VLOOKUP(A5,HOP!A:T,20,0)</f>
        <v>直连</v>
      </c>
    </row>
    <row r="6" s="4" customFormat="1" spans="1:9">
      <c r="A6" s="4">
        <v>17185823545</v>
      </c>
      <c r="B6" s="5">
        <v>44577</v>
      </c>
      <c r="C6" s="5">
        <v>44583</v>
      </c>
      <c r="D6" s="4">
        <v>5084</v>
      </c>
      <c r="E6" s="4" t="str">
        <f>VLOOKUP(A6,HOP!A:L,12,0)</f>
        <v>5084.00</v>
      </c>
      <c r="F6" s="4" t="str">
        <f>VLOOKUP(A6,HOP!A:C,3,0)</f>
        <v>2394512</v>
      </c>
      <c r="G6" s="4">
        <f t="shared" si="0"/>
        <v>0</v>
      </c>
      <c r="H6" s="4" t="str">
        <f t="shared" si="1"/>
        <v>，2394512</v>
      </c>
      <c r="I6" s="4" t="str">
        <f>VLOOKUP(A6,HOP!A:T,20,0)</f>
        <v>直连</v>
      </c>
    </row>
    <row r="7" s="4" customFormat="1" spans="1:9">
      <c r="A7" s="4">
        <v>17195848407</v>
      </c>
      <c r="B7" s="5">
        <v>44582</v>
      </c>
      <c r="C7" s="5">
        <v>44583</v>
      </c>
      <c r="D7" s="4">
        <v>710</v>
      </c>
      <c r="E7" s="4" t="str">
        <f>VLOOKUP(A7,HOP!A:L,12,0)</f>
        <v>710.00</v>
      </c>
      <c r="F7" s="4" t="str">
        <f>VLOOKUP(A7,HOP!A:C,3,0)</f>
        <v>2399274</v>
      </c>
      <c r="G7" s="4">
        <f t="shared" si="0"/>
        <v>0</v>
      </c>
      <c r="H7" s="4" t="str">
        <f t="shared" si="1"/>
        <v>，2399274</v>
      </c>
      <c r="I7" s="4" t="str">
        <f>VLOOKUP(A7,HOP!A:T,20,0)</f>
        <v>直连</v>
      </c>
    </row>
    <row r="8" s="4" customFormat="1" spans="1:9">
      <c r="A8" s="4">
        <v>17199874280</v>
      </c>
      <c r="B8" s="5">
        <v>44581</v>
      </c>
      <c r="C8" s="5">
        <v>44583</v>
      </c>
      <c r="D8" s="4">
        <v>1493</v>
      </c>
      <c r="E8" s="4" t="str">
        <f>VLOOKUP(A8,HOP!A:L,12,0)</f>
        <v>1493.00</v>
      </c>
      <c r="F8" s="4" t="str">
        <f>VLOOKUP(A8,HOP!A:C,3,0)</f>
        <v>2400333</v>
      </c>
      <c r="G8" s="4">
        <f t="shared" si="0"/>
        <v>0</v>
      </c>
      <c r="H8" s="4" t="str">
        <f t="shared" si="1"/>
        <v>，2400333</v>
      </c>
      <c r="I8" s="4" t="str">
        <f>VLOOKUP(A8,HOP!A:T,20,0)</f>
        <v>直连</v>
      </c>
    </row>
    <row r="9" s="4" customFormat="1" spans="1:9">
      <c r="A9" s="4">
        <v>17201682082</v>
      </c>
      <c r="B9" s="5">
        <v>44582</v>
      </c>
      <c r="C9" s="5">
        <v>44583</v>
      </c>
      <c r="D9" s="4">
        <v>217</v>
      </c>
      <c r="E9" s="4" t="str">
        <f>VLOOKUP(A9,HOP!A:L,12,0)</f>
        <v>217.00</v>
      </c>
      <c r="F9" s="4" t="str">
        <f>VLOOKUP(A9,HOP!A:C,3,0)</f>
        <v>2401519</v>
      </c>
      <c r="G9" s="4">
        <f t="shared" si="0"/>
        <v>0</v>
      </c>
      <c r="H9" s="4" t="str">
        <f t="shared" si="1"/>
        <v>，2401519</v>
      </c>
      <c r="I9" s="4" t="str">
        <f>VLOOKUP(A9,HOP!A:T,20,0)</f>
        <v>直连</v>
      </c>
    </row>
    <row r="10" s="4" customFormat="1" spans="1:9">
      <c r="A10" s="4">
        <v>17205612675</v>
      </c>
      <c r="B10" s="5">
        <v>44582</v>
      </c>
      <c r="C10" s="5">
        <v>44583</v>
      </c>
      <c r="D10" s="4">
        <v>624</v>
      </c>
      <c r="E10" s="4" t="str">
        <f>VLOOKUP(A10,HOP!A:L,12,0)</f>
        <v>624.00</v>
      </c>
      <c r="F10" s="4" t="str">
        <f>VLOOKUP(A10,HOP!A:C,3,0)</f>
        <v>2402860</v>
      </c>
      <c r="G10" s="4">
        <f t="shared" si="0"/>
        <v>0</v>
      </c>
      <c r="H10" s="4" t="str">
        <f t="shared" si="1"/>
        <v>，2402860</v>
      </c>
      <c r="I10" s="4" t="str">
        <f>VLOOKUP(A10,HOP!A:T,20,0)</f>
        <v>直连</v>
      </c>
    </row>
    <row r="11" s="4" customFormat="1" spans="1:9">
      <c r="A11" s="4">
        <v>17206374719</v>
      </c>
      <c r="B11" s="5">
        <v>44581</v>
      </c>
      <c r="C11" s="5">
        <v>44583</v>
      </c>
      <c r="D11" s="4">
        <v>916</v>
      </c>
      <c r="E11" s="4" t="str">
        <f>VLOOKUP(A11,HOP!A:L,12,0)</f>
        <v>916.00</v>
      </c>
      <c r="F11" s="4" t="str">
        <f>VLOOKUP(A11,HOP!A:C,3,0)</f>
        <v>2403421</v>
      </c>
      <c r="G11" s="4">
        <f t="shared" si="0"/>
        <v>0</v>
      </c>
      <c r="H11" s="4" t="str">
        <f t="shared" si="1"/>
        <v>，2403421</v>
      </c>
      <c r="I11" s="4" t="str">
        <f>VLOOKUP(A11,HOP!A:T,20,0)</f>
        <v>直连</v>
      </c>
    </row>
    <row r="12" s="4" customFormat="1" spans="1:9">
      <c r="A12" s="4">
        <v>17206862522</v>
      </c>
      <c r="B12" s="5">
        <v>44582</v>
      </c>
      <c r="C12" s="5">
        <v>44583</v>
      </c>
      <c r="D12" s="4">
        <v>473</v>
      </c>
      <c r="E12" s="4" t="str">
        <f>VLOOKUP(A12,HOP!A:L,12,0)</f>
        <v>473.00</v>
      </c>
      <c r="F12" s="4" t="str">
        <f>VLOOKUP(A12,HOP!A:C,3,0)</f>
        <v>2403700</v>
      </c>
      <c r="G12" s="4">
        <f t="shared" si="0"/>
        <v>0</v>
      </c>
      <c r="H12" s="4" t="str">
        <f t="shared" si="1"/>
        <v>，2403700</v>
      </c>
      <c r="I12" s="4" t="str">
        <f>VLOOKUP(A12,HOP!A:T,20,0)</f>
        <v>直连</v>
      </c>
    </row>
    <row r="13" s="4" customFormat="1" spans="1:9">
      <c r="A13" s="4">
        <v>17211339864</v>
      </c>
      <c r="B13" s="5">
        <v>44582</v>
      </c>
      <c r="C13" s="5">
        <v>44583</v>
      </c>
      <c r="D13" s="4">
        <v>232</v>
      </c>
      <c r="E13" s="4" t="str">
        <f>VLOOKUP(A13,HOP!A:L,12,0)</f>
        <v>232.00</v>
      </c>
      <c r="F13" s="4" t="str">
        <f>VLOOKUP(A13,HOP!A:C,3,0)</f>
        <v>2404852</v>
      </c>
      <c r="G13" s="4">
        <f t="shared" si="0"/>
        <v>0</v>
      </c>
      <c r="H13" s="4" t="str">
        <f t="shared" si="1"/>
        <v>，2404852</v>
      </c>
      <c r="I13" s="4" t="str">
        <f>VLOOKUP(A13,HOP!A:T,20,0)</f>
        <v>直连</v>
      </c>
    </row>
    <row r="14" s="4" customFormat="1" spans="1:9">
      <c r="A14" s="4">
        <v>17211890389</v>
      </c>
      <c r="B14" s="5">
        <v>44582</v>
      </c>
      <c r="C14" s="5">
        <v>44583</v>
      </c>
      <c r="D14" s="4">
        <v>733</v>
      </c>
      <c r="E14" s="4" t="str">
        <f>VLOOKUP(A14,HOP!A:L,12,0)</f>
        <v>733.00</v>
      </c>
      <c r="F14" s="4" t="str">
        <f>VLOOKUP(A14,HOP!A:C,3,0)</f>
        <v>2405246</v>
      </c>
      <c r="G14" s="4">
        <f t="shared" si="0"/>
        <v>0</v>
      </c>
      <c r="H14" s="4" t="str">
        <f t="shared" si="1"/>
        <v>，2405246</v>
      </c>
      <c r="I14" s="4" t="str">
        <f>VLOOKUP(A14,HOP!A:T,20,0)</f>
        <v>直连</v>
      </c>
    </row>
    <row r="15" s="4" customFormat="1" spans="1:9">
      <c r="A15" s="4">
        <v>17211935661</v>
      </c>
      <c r="B15" s="5">
        <v>44582</v>
      </c>
      <c r="C15" s="5">
        <v>44583</v>
      </c>
      <c r="D15" s="4">
        <v>454</v>
      </c>
      <c r="E15" s="4" t="str">
        <f>VLOOKUP(A15,HOP!A:L,12,0)</f>
        <v>454.00</v>
      </c>
      <c r="F15" s="4" t="str">
        <f>VLOOKUP(A15,HOP!A:C,3,0)</f>
        <v>2405275</v>
      </c>
      <c r="G15" s="4">
        <f t="shared" si="0"/>
        <v>0</v>
      </c>
      <c r="H15" s="4" t="str">
        <f t="shared" si="1"/>
        <v>，2405275</v>
      </c>
      <c r="I15" s="4" t="str">
        <f>VLOOKUP(A15,HOP!A:T,20,0)</f>
        <v>直连</v>
      </c>
    </row>
    <row r="16" s="4" customFormat="1" hidden="1" spans="1:9">
      <c r="A16" s="4">
        <v>17212240842</v>
      </c>
      <c r="B16" s="5">
        <v>44582</v>
      </c>
      <c r="C16" s="5">
        <v>44583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8" spans="4:4">
      <c r="D18" s="4">
        <f>SUM(D2:D17)</f>
        <v>19803</v>
      </c>
    </row>
    <row r="19" spans="4:4">
      <c r="D19" s="4" t="s">
        <v>79</v>
      </c>
    </row>
    <row r="23" spans="1:1">
      <c r="A23" s="4" t="s">
        <v>80</v>
      </c>
    </row>
    <row r="24" spans="1:1">
      <c r="A24" s="4" t="s">
        <v>81</v>
      </c>
    </row>
  </sheetData>
  <autoFilter ref="A1:XFD19">
    <filterColumn colId="3">
      <filters blank="1">
        <filter val="710"/>
        <filter val="1493"/>
        <filter val="454"/>
        <filter val="3195"/>
        <filter val="916"/>
        <filter val="217"/>
        <filter val="4158"/>
        <filter val="624"/>
        <filter val="232"/>
        <filter val="473"/>
        <filter val="733"/>
        <filter val="1376"/>
        <filter val="138"/>
        <filter val="19803"/>
        <filter val="5084"/>
        <filter val="19803 HKD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17211935661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29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</row>
    <row r="3" s="1" customFormat="1" spans="1:20">
      <c r="A3" s="3">
        <v>17211890389</v>
      </c>
      <c r="B3" s="1" t="s">
        <v>99</v>
      </c>
      <c r="C3" s="1" t="s">
        <v>114</v>
      </c>
      <c r="D3" s="1" t="s">
        <v>115</v>
      </c>
      <c r="E3" s="1" t="s">
        <v>116</v>
      </c>
      <c r="F3" s="1" t="s">
        <v>99</v>
      </c>
      <c r="G3" s="1" t="s">
        <v>103</v>
      </c>
      <c r="H3" s="1" t="s">
        <v>104</v>
      </c>
      <c r="I3" s="1" t="s">
        <v>117</v>
      </c>
      <c r="J3" s="1" t="s">
        <v>29</v>
      </c>
      <c r="K3" s="1" t="s">
        <v>118</v>
      </c>
      <c r="L3" s="1" t="s">
        <v>118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119</v>
      </c>
      <c r="R3" s="1" t="s">
        <v>111</v>
      </c>
      <c r="S3" s="1" t="s">
        <v>112</v>
      </c>
      <c r="T3" s="1" t="s">
        <v>113</v>
      </c>
    </row>
    <row r="4" s="1" customFormat="1" spans="1:20">
      <c r="A4" s="3">
        <v>17211339864</v>
      </c>
      <c r="B4" s="1" t="s">
        <v>99</v>
      </c>
      <c r="C4" s="1" t="s">
        <v>120</v>
      </c>
      <c r="D4" s="1" t="s">
        <v>121</v>
      </c>
      <c r="E4" s="1" t="s">
        <v>122</v>
      </c>
      <c r="F4" s="1" t="s">
        <v>99</v>
      </c>
      <c r="G4" s="1" t="s">
        <v>103</v>
      </c>
      <c r="H4" s="1" t="s">
        <v>104</v>
      </c>
      <c r="I4" s="1" t="s">
        <v>123</v>
      </c>
      <c r="J4" s="1" t="s">
        <v>29</v>
      </c>
      <c r="K4" s="1" t="s">
        <v>124</v>
      </c>
      <c r="L4" s="1" t="s">
        <v>124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125</v>
      </c>
      <c r="R4" s="1" t="s">
        <v>111</v>
      </c>
      <c r="S4" s="1" t="s">
        <v>112</v>
      </c>
      <c r="T4" s="1" t="s">
        <v>113</v>
      </c>
    </row>
    <row r="5" s="1" customFormat="1" spans="1:20">
      <c r="A5" s="3">
        <v>17206862522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99</v>
      </c>
      <c r="G5" s="1" t="s">
        <v>103</v>
      </c>
      <c r="H5" s="1" t="s">
        <v>104</v>
      </c>
      <c r="I5" s="1" t="s">
        <v>130</v>
      </c>
      <c r="J5" s="1" t="s">
        <v>29</v>
      </c>
      <c r="K5" s="1" t="s">
        <v>131</v>
      </c>
      <c r="L5" s="1" t="s">
        <v>131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132</v>
      </c>
      <c r="R5" s="1" t="s">
        <v>111</v>
      </c>
      <c r="S5" s="1" t="s">
        <v>112</v>
      </c>
      <c r="T5" s="1" t="s">
        <v>113</v>
      </c>
    </row>
    <row r="6" s="1" customFormat="1" spans="1:20">
      <c r="A6" s="3">
        <v>17206374719</v>
      </c>
      <c r="B6" s="1" t="s">
        <v>126</v>
      </c>
      <c r="C6" s="1" t="s">
        <v>133</v>
      </c>
      <c r="D6" s="1" t="s">
        <v>134</v>
      </c>
      <c r="E6" s="1" t="s">
        <v>135</v>
      </c>
      <c r="F6" s="1" t="s">
        <v>126</v>
      </c>
      <c r="G6" s="1" t="s">
        <v>103</v>
      </c>
      <c r="H6" s="1" t="s">
        <v>104</v>
      </c>
      <c r="I6" s="1" t="s">
        <v>136</v>
      </c>
      <c r="J6" s="1" t="s">
        <v>29</v>
      </c>
      <c r="K6" s="1" t="s">
        <v>137</v>
      </c>
      <c r="L6" s="1" t="s">
        <v>137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138</v>
      </c>
      <c r="R6" s="1" t="s">
        <v>111</v>
      </c>
      <c r="S6" s="1" t="s">
        <v>112</v>
      </c>
      <c r="T6" s="1" t="s">
        <v>113</v>
      </c>
    </row>
    <row r="7" s="1" customFormat="1" spans="1:20">
      <c r="A7" s="3">
        <v>17205612675</v>
      </c>
      <c r="B7" s="1" t="s">
        <v>126</v>
      </c>
      <c r="C7" s="1" t="s">
        <v>139</v>
      </c>
      <c r="D7" s="1" t="s">
        <v>140</v>
      </c>
      <c r="E7" s="1" t="s">
        <v>141</v>
      </c>
      <c r="F7" s="1" t="s">
        <v>99</v>
      </c>
      <c r="G7" s="1" t="s">
        <v>103</v>
      </c>
      <c r="H7" s="1" t="s">
        <v>104</v>
      </c>
      <c r="I7" s="1" t="s">
        <v>142</v>
      </c>
      <c r="J7" s="1" t="s">
        <v>29</v>
      </c>
      <c r="K7" s="1" t="s">
        <v>143</v>
      </c>
      <c r="L7" s="1" t="s">
        <v>143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144</v>
      </c>
      <c r="R7" s="1" t="s">
        <v>111</v>
      </c>
      <c r="S7" s="1" t="s">
        <v>112</v>
      </c>
      <c r="T7" s="1" t="s">
        <v>113</v>
      </c>
    </row>
    <row r="8" s="1" customFormat="1" spans="1:20">
      <c r="A8" s="3">
        <v>17201682082</v>
      </c>
      <c r="B8" s="1" t="s">
        <v>126</v>
      </c>
      <c r="C8" s="1" t="s">
        <v>145</v>
      </c>
      <c r="D8" s="1" t="s">
        <v>146</v>
      </c>
      <c r="E8" s="1" t="s">
        <v>147</v>
      </c>
      <c r="F8" s="1" t="s">
        <v>99</v>
      </c>
      <c r="G8" s="1" t="s">
        <v>103</v>
      </c>
      <c r="H8" s="1" t="s">
        <v>104</v>
      </c>
      <c r="I8" s="1" t="s">
        <v>148</v>
      </c>
      <c r="J8" s="1" t="s">
        <v>29</v>
      </c>
      <c r="K8" s="1" t="s">
        <v>149</v>
      </c>
      <c r="L8" s="1" t="s">
        <v>149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150</v>
      </c>
      <c r="R8" s="1" t="s">
        <v>111</v>
      </c>
      <c r="S8" s="1" t="s">
        <v>112</v>
      </c>
      <c r="T8" s="1" t="s">
        <v>113</v>
      </c>
    </row>
    <row r="9" s="1" customFormat="1" spans="1:20">
      <c r="A9" s="3">
        <v>17199874280</v>
      </c>
      <c r="B9" s="1" t="s">
        <v>151</v>
      </c>
      <c r="C9" s="1" t="s">
        <v>152</v>
      </c>
      <c r="D9" s="1" t="s">
        <v>153</v>
      </c>
      <c r="E9" s="1" t="s">
        <v>154</v>
      </c>
      <c r="F9" s="1" t="s">
        <v>126</v>
      </c>
      <c r="G9" s="1" t="s">
        <v>103</v>
      </c>
      <c r="H9" s="1" t="s">
        <v>104</v>
      </c>
      <c r="I9" s="1" t="s">
        <v>155</v>
      </c>
      <c r="J9" s="1" t="s">
        <v>29</v>
      </c>
      <c r="K9" s="1" t="s">
        <v>156</v>
      </c>
      <c r="L9" s="1" t="s">
        <v>156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157</v>
      </c>
      <c r="R9" s="1" t="s">
        <v>111</v>
      </c>
      <c r="S9" s="1" t="s">
        <v>112</v>
      </c>
      <c r="T9" s="1" t="s">
        <v>113</v>
      </c>
    </row>
    <row r="10" s="1" customFormat="1" spans="1:20">
      <c r="A10" s="3">
        <v>17195848407</v>
      </c>
      <c r="B10" s="1" t="s">
        <v>158</v>
      </c>
      <c r="C10" s="1" t="s">
        <v>159</v>
      </c>
      <c r="D10" s="1" t="s">
        <v>160</v>
      </c>
      <c r="E10" s="1" t="s">
        <v>161</v>
      </c>
      <c r="F10" s="1" t="s">
        <v>99</v>
      </c>
      <c r="G10" s="1" t="s">
        <v>103</v>
      </c>
      <c r="H10" s="1" t="s">
        <v>104</v>
      </c>
      <c r="I10" s="1" t="s">
        <v>162</v>
      </c>
      <c r="J10" s="1" t="s">
        <v>29</v>
      </c>
      <c r="K10" s="1" t="s">
        <v>163</v>
      </c>
      <c r="L10" s="1" t="s">
        <v>163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164</v>
      </c>
      <c r="R10" s="1" t="s">
        <v>111</v>
      </c>
      <c r="S10" s="1" t="s">
        <v>112</v>
      </c>
      <c r="T10" s="1" t="s">
        <v>113</v>
      </c>
    </row>
    <row r="11" s="1" customFormat="1" spans="1:20">
      <c r="A11" s="3">
        <v>17185823545</v>
      </c>
      <c r="B11" s="1" t="s">
        <v>165</v>
      </c>
      <c r="C11" s="1" t="s">
        <v>166</v>
      </c>
      <c r="D11" s="1" t="s">
        <v>167</v>
      </c>
      <c r="E11" s="1" t="s">
        <v>168</v>
      </c>
      <c r="F11" s="1" t="s">
        <v>165</v>
      </c>
      <c r="G11" s="1" t="s">
        <v>103</v>
      </c>
      <c r="H11" s="1" t="s">
        <v>104</v>
      </c>
      <c r="I11" s="1" t="s">
        <v>169</v>
      </c>
      <c r="J11" s="1" t="s">
        <v>29</v>
      </c>
      <c r="K11" s="1" t="s">
        <v>170</v>
      </c>
      <c r="L11" s="1" t="s">
        <v>170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171</v>
      </c>
      <c r="R11" s="1" t="s">
        <v>111</v>
      </c>
      <c r="S11" s="1" t="s">
        <v>112</v>
      </c>
      <c r="T11" s="1" t="s">
        <v>113</v>
      </c>
    </row>
    <row r="12" s="1" customFormat="1" spans="1:20">
      <c r="A12" s="3">
        <v>17184172774</v>
      </c>
      <c r="B12" s="1" t="s">
        <v>172</v>
      </c>
      <c r="C12" s="1" t="s">
        <v>173</v>
      </c>
      <c r="D12" s="1" t="s">
        <v>174</v>
      </c>
      <c r="E12" s="1" t="s">
        <v>175</v>
      </c>
      <c r="F12" s="1" t="s">
        <v>99</v>
      </c>
      <c r="G12" s="1" t="s">
        <v>103</v>
      </c>
      <c r="H12" s="1" t="s">
        <v>104</v>
      </c>
      <c r="I12" s="1" t="s">
        <v>176</v>
      </c>
      <c r="J12" s="1" t="s">
        <v>29</v>
      </c>
      <c r="K12" s="1" t="s">
        <v>177</v>
      </c>
      <c r="L12" s="1" t="s">
        <v>177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178</v>
      </c>
      <c r="R12" s="1" t="s">
        <v>111</v>
      </c>
      <c r="S12" s="1" t="s">
        <v>112</v>
      </c>
      <c r="T12" s="1" t="s">
        <v>113</v>
      </c>
    </row>
    <row r="13" s="1" customFormat="1" spans="1:20">
      <c r="A13" s="3">
        <v>17159617588</v>
      </c>
      <c r="B13" s="1" t="s">
        <v>179</v>
      </c>
      <c r="C13" s="1" t="s">
        <v>180</v>
      </c>
      <c r="D13" s="1" t="s">
        <v>181</v>
      </c>
      <c r="E13" s="1" t="s">
        <v>182</v>
      </c>
      <c r="F13" s="1" t="s">
        <v>151</v>
      </c>
      <c r="G13" s="1" t="s">
        <v>103</v>
      </c>
      <c r="H13" s="1" t="s">
        <v>104</v>
      </c>
      <c r="I13" s="1" t="s">
        <v>183</v>
      </c>
      <c r="J13" s="1" t="s">
        <v>29</v>
      </c>
      <c r="K13" s="1" t="s">
        <v>184</v>
      </c>
      <c r="L13" s="1" t="s">
        <v>184</v>
      </c>
      <c r="M13" s="1" t="s">
        <v>107</v>
      </c>
      <c r="N13" s="1" t="s">
        <v>107</v>
      </c>
      <c r="O13" s="1" t="s">
        <v>108</v>
      </c>
      <c r="P13" s="1" t="s">
        <v>109</v>
      </c>
      <c r="Q13" s="1" t="s">
        <v>185</v>
      </c>
      <c r="R13" s="1" t="s">
        <v>111</v>
      </c>
      <c r="S13" s="1" t="s">
        <v>112</v>
      </c>
      <c r="T13" s="1" t="s">
        <v>113</v>
      </c>
    </row>
    <row r="14" s="1" customFormat="1" spans="1:20">
      <c r="A14" s="3">
        <v>17152359553</v>
      </c>
      <c r="B14" s="1" t="s">
        <v>186</v>
      </c>
      <c r="C14" s="1" t="s">
        <v>187</v>
      </c>
      <c r="D14" s="1" t="s">
        <v>188</v>
      </c>
      <c r="E14" s="1" t="s">
        <v>189</v>
      </c>
      <c r="F14" s="1" t="s">
        <v>99</v>
      </c>
      <c r="G14" s="1" t="s">
        <v>103</v>
      </c>
      <c r="H14" s="1" t="s">
        <v>104</v>
      </c>
      <c r="I14" s="1" t="s">
        <v>190</v>
      </c>
      <c r="J14" s="1" t="s">
        <v>29</v>
      </c>
      <c r="K14" s="1" t="s">
        <v>191</v>
      </c>
      <c r="L14" s="1" t="s">
        <v>191</v>
      </c>
      <c r="M14" s="1" t="s">
        <v>107</v>
      </c>
      <c r="N14" s="1" t="s">
        <v>107</v>
      </c>
      <c r="O14" s="1" t="s">
        <v>108</v>
      </c>
      <c r="P14" s="1" t="s">
        <v>109</v>
      </c>
      <c r="Q14" s="1" t="s">
        <v>192</v>
      </c>
      <c r="R14" s="1" t="s">
        <v>111</v>
      </c>
      <c r="S14" s="1" t="s">
        <v>112</v>
      </c>
      <c r="T14" s="1" t="s">
        <v>113</v>
      </c>
    </row>
    <row r="15" s="1" customFormat="1" spans="1:20">
      <c r="A15" s="3">
        <v>16826381432</v>
      </c>
      <c r="B15" s="1" t="s">
        <v>193</v>
      </c>
      <c r="C15" s="1" t="s">
        <v>194</v>
      </c>
      <c r="D15" s="1" t="s">
        <v>188</v>
      </c>
      <c r="E15" s="1" t="s">
        <v>195</v>
      </c>
      <c r="F15" s="1" t="s">
        <v>151</v>
      </c>
      <c r="G15" s="1" t="s">
        <v>103</v>
      </c>
      <c r="H15" s="1" t="s">
        <v>104</v>
      </c>
      <c r="I15" s="1" t="s">
        <v>196</v>
      </c>
      <c r="J15" s="1" t="s">
        <v>29</v>
      </c>
      <c r="K15" s="1" t="s">
        <v>197</v>
      </c>
      <c r="L15" s="1" t="s">
        <v>197</v>
      </c>
      <c r="M15" s="1" t="s">
        <v>107</v>
      </c>
      <c r="N15" s="1" t="s">
        <v>107</v>
      </c>
      <c r="O15" s="1" t="s">
        <v>108</v>
      </c>
      <c r="P15" s="1" t="s">
        <v>109</v>
      </c>
      <c r="Q15" s="1" t="s">
        <v>198</v>
      </c>
      <c r="R15" s="1" t="s">
        <v>111</v>
      </c>
      <c r="S15" s="1" t="s">
        <v>112</v>
      </c>
      <c r="T15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2022-01-25T02:07:24Z</dcterms:created>
  <dcterms:modified xsi:type="dcterms:W3CDTF">2022-01-25T02:12:27Z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66BF88D567C74CD9AD61D0D0F4AFE100</vt:lpwstr>
  </property>
  <property fmtid="{D5CDD505-2E9C-101B-9397-08002B2CF9AE}" pid="3" name="KSOProductBuildVer">
    <vt:lpwstr>2052-11.1.0.11294</vt:lpwstr>
  </property>
</Properties>
</file>