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对账!$1:$33</definedName>
  </definedNames>
  <calcPr calcId="144525"/>
</workbook>
</file>

<file path=xl/sharedStrings.xml><?xml version="1.0" encoding="utf-8"?>
<sst xmlns="http://schemas.openxmlformats.org/spreadsheetml/2006/main" count="903" uniqueCount="338">
  <si>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</si>
  <si>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</si>
  <si>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</si>
  <si>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</si>
  <si>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</si>
  <si>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</si>
  <si>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</si>
  <si>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</si>
  <si>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</si>
  <si>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</si>
  <si>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</si>
  <si>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</si>
  <si>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</si>
  <si>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</si>
  <si>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</si>
  <si>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</si>
  <si>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</si>
  <si>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</si>
  <si>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</si>
  <si>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</si>
  <si>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</si>
  <si>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</si>
  <si>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</si>
  <si>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</si>
  <si>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</si>
  <si>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</si>
  <si>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</si>
  <si>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[斯帕克斯]西方村酒店及赌场(Western Village Inn and Casino)(40097824)</t>
  </si>
  <si>
    <t>标准间1特大床&lt;不退款&gt;&lt;2人入住&gt;</t>
  </si>
  <si>
    <t>USD</t>
  </si>
  <si>
    <t>Chow/Edmond</t>
  </si>
  <si>
    <t>CA5326220125USD</t>
  </si>
  <si>
    <t>未提现</t>
  </si>
  <si>
    <t>携程开票</t>
  </si>
  <si>
    <t>[首尔]首尔东大门广场JW万豪酒店(JW Marriott Dongdaemun Square Seoul)(37225487)</t>
  </si>
  <si>
    <t>豪华特大床房&lt;不退款&gt;&lt;2人入住&gt;</t>
  </si>
  <si>
    <t>kang/cho hyun</t>
  </si>
  <si>
    <t>[兰贝斯区]伦敦丽亭滨河酒店(Park Plaza London Riverbank)(37203460)</t>
  </si>
  <si>
    <t>高级双人房&lt;不退款&gt;&lt;2人入住&gt;</t>
  </si>
  <si>
    <t>P/Rish</t>
  </si>
  <si>
    <t>[巴黎]旅游(Hotel Touring)(39043188)</t>
  </si>
  <si>
    <t>双床房&lt;不退款&gt;&lt;2人入住&gt;</t>
  </si>
  <si>
    <t>KAITHARATH JAYARAJ/JERRY</t>
  </si>
  <si>
    <t>[纽约]纽约时报广场万豪AC酒店(AC Hotel by Marriott New York Times Square)(37636863)</t>
  </si>
  <si>
    <t>特大床房(上层)&lt;不退款&gt;&lt;2人入住&gt;</t>
  </si>
  <si>
    <t>VOLOBUEV/ARTEM</t>
  </si>
  <si>
    <t>[兰贝斯区]丽亭西敏桥酒店&amp;度假村(Park Plaza Westminster Bridge London)(37201215)</t>
  </si>
  <si>
    <t>高级双人房&lt;2人入住&gt;&lt;不退款&gt;&lt;早餐&gt;</t>
  </si>
  <si>
    <t>Holdom/Denise</t>
  </si>
  <si>
    <t>[Mayfair]瓦尔迪兹汽车旅馆(Valdez Motor Lodge)(39642316)</t>
  </si>
  <si>
    <t>双人房-通道&lt;不退款&gt;&lt;2人入住&gt;</t>
  </si>
  <si>
    <t>Munro/Morehu</t>
  </si>
  <si>
    <t>[肯辛顿-切尔西区]伦敦肯辛顿公园豪华酒店(Park Grand London Kensington)(37205785)</t>
  </si>
  <si>
    <t>豪华双人房&lt;不退款&gt;&lt;2人入住&gt;</t>
  </si>
  <si>
    <t>Oliver/Hannah</t>
  </si>
  <si>
    <t>退单</t>
  </si>
  <si>
    <t>[首尔]首尔江南福朋喜来登酒店(Fourpoints by Sheraton Seoul Gangnam)(37234436)</t>
  </si>
  <si>
    <t>标准城景双床房&lt;不退款&gt;&lt;2人入住&gt;</t>
  </si>
  <si>
    <t>kim/eunmi</t>
  </si>
  <si>
    <t>[大学城]得克萨斯 A&amp;M 酒店及会议中心(Texas A&amp;M Hotel and Conference Center)(40028914)</t>
  </si>
  <si>
    <t>豪华客房1张特大床&lt;不退款&gt;&lt;2人入住&gt;</t>
  </si>
  <si>
    <t>Edmondson/Rose</t>
  </si>
  <si>
    <t>35873SC038636</t>
  </si>
  <si>
    <t>[温哥华]温哥华帕克JW 万豪酒店(JW Marriott Parq Vancouver)(37197542)</t>
  </si>
  <si>
    <t>客房, 1 张特大床&lt;2人入住&gt;&lt;IBU黄金会员专享&gt;&lt;不退款&gt;</t>
  </si>
  <si>
    <t>PAul/Thomas</t>
  </si>
  <si>
    <t>[阿瓦图基]凤凰南山福朋喜来登酒店(Four Points by Sheraton Phoenix South Mountain)(37236594)</t>
  </si>
  <si>
    <t>特大床房&lt;2人入住&gt;&lt;IBU黄金会员专享&gt;&lt;不退款&gt;</t>
  </si>
  <si>
    <t>Kareer/Vansh</t>
  </si>
  <si>
    <t>[塞维利亚]塞维利亚顶点酒店(Vértice Sevilla)(37205731)</t>
  </si>
  <si>
    <t>标准双床房&lt;不退款&gt;&lt;2人入住&gt;</t>
  </si>
  <si>
    <t>Conde Moreno/Jose</t>
  </si>
  <si>
    <t>[圣加布里埃尔]洛杉矶圣加百利喜来登酒店(Sheraton Los Angeles San Gabriel)(37204756)</t>
  </si>
  <si>
    <t>Fu/Yahan,Huang/Haiting</t>
  </si>
  <si>
    <t>[巴克斯县]费城东北部 - 兰霍恩智选假日酒店(Holiday Inn Express Philadelphia NE - Langhorne, an Ihg Hotel)(39055674)</t>
  </si>
  <si>
    <t>客房&lt;不退款&gt;&lt;2人入住&gt;</t>
  </si>
  <si>
    <t>Miles/Natalie S</t>
  </si>
  <si>
    <t>[底特律]底特律米高梅酒店(MGM Grand Detroit)(46883179)</t>
  </si>
  <si>
    <t>奢华特大床房&lt;不退款&gt;&lt;2人入住&gt;</t>
  </si>
  <si>
    <t>Forgione/Emilee anne</t>
  </si>
  <si>
    <t>[帕拉蒂]波萨达维拉多波多酒店(Pousada Vila do Porto)(39647955)</t>
  </si>
  <si>
    <t>双人间&lt;不退款&gt;&lt;2人入住&gt;</t>
  </si>
  <si>
    <t>Waksman/Muriel</t>
  </si>
  <si>
    <t>[八打灵再也]八打灵再也希尔顿酒店(Hilton Petaling Jaya)(37210248)</t>
  </si>
  <si>
    <t>豪华客房&lt;不退款&gt;&lt;2人入住&gt;</t>
  </si>
  <si>
    <t>Farhana/Anis</t>
  </si>
  <si>
    <t>[新加坡]新加坡国敦河畔大酒店(Grand Copthorne Waterfront Singapore)(37196675)</t>
  </si>
  <si>
    <t>豪华房&lt;不退款&gt;&lt;2人入住&gt;</t>
  </si>
  <si>
    <t>Jeremiah/Aloysius</t>
  </si>
  <si>
    <t>[旧金山]旧金山W酒店(W San Francisco)(37207792)</t>
  </si>
  <si>
    <t>奇妙房（1张特大床）&lt;不退款&gt;&lt;2人入住&gt;</t>
  </si>
  <si>
    <t>Obando/Mynor Antonio,Obando/Maria Del Rosario</t>
  </si>
  <si>
    <t>[迈阿密海滩]迈阿密海滩枫丹白露酒店(Fontainebleau Miami Beach)(37198258)</t>
  </si>
  <si>
    <t>索伦托海滨小型套房&lt;不退款&gt;&lt;2人入住&gt;</t>
  </si>
  <si>
    <t>davis/aylen</t>
  </si>
  <si>
    <t>[维耶尔宗]维耶住宿加早餐酒店(B&amp;B Hôtel Vierzon)(39664533)</t>
  </si>
  <si>
    <t>双人房&lt;不退款&gt;&lt;2人入住&gt;</t>
  </si>
  <si>
    <t>De Lima/Carlos</t>
  </si>
  <si>
    <t>Banire/Jemilat</t>
  </si>
  <si>
    <t>[埃唐普]埃唐普舒适酒店(Comfort Hotel Etampes)(39607136)</t>
  </si>
  <si>
    <t>标准双人床房&lt;不退款&gt;&lt;2人入住&gt;</t>
  </si>
  <si>
    <t>DANIELSEN/Jonathan</t>
  </si>
  <si>
    <t>[埃奇韦尔]伦敦北华美达酒店(Ramada London North)(39034382)</t>
  </si>
  <si>
    <t>标准双人房&lt;不退款&gt;&lt;2人入住&gt;</t>
  </si>
  <si>
    <t>Ahmed/Madadhul</t>
  </si>
  <si>
    <t>[水原]水原安巴萨多尔酒店(Novotel Ambassador Suwon)(37205308)</t>
  </si>
  <si>
    <t>高级特大床房&lt;不退款&gt;&lt;2人入住&gt;</t>
  </si>
  <si>
    <t>JANG/SUBIN</t>
  </si>
  <si>
    <t>[Petrie Terrace]布里斯班甘巴罗酒店(Gambaro Hotel Brisbane)(37202335)</t>
  </si>
  <si>
    <t>Paddington客房&lt;不退款&gt;&lt;2人入住&gt;</t>
  </si>
  <si>
    <t>Edwards/Teegan</t>
  </si>
  <si>
    <t>[济州市]济州大东酒店(Daedong Hotel Jeju)(44790353)</t>
  </si>
  <si>
    <t>标准双床房a&lt;不退款&gt;&lt;2人入住&gt;</t>
  </si>
  <si>
    <t>jeong/eunu</t>
  </si>
  <si>
    <t>Potter/Gary Matthew,Potter/Brett Emmanuel</t>
  </si>
  <si>
    <t>[海里亚市]苏拉酒店及高尔夫俱乐部(Shula's Hotel &amp; Golf Club)(48427985)</t>
  </si>
  <si>
    <t>豪华房（特大床）&lt;2人入住&gt;&lt;不退款&gt;</t>
  </si>
  <si>
    <t>Castro/Manuel Emilio</t>
  </si>
  <si>
    <t>，</t>
  </si>
  <si>
    <t>A220125100634481</t>
  </si>
  <si>
    <t>USD / HKD 当前参考汇率: 7.7863</t>
  </si>
  <si>
    <t>总计：5491.6 USD/
42759.25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</si>
  <si>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</si>
  <si>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</si>
  <si>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</si>
  <si>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</si>
  <si>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</si>
  <si>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</si>
  <si>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</si>
  <si>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</si>
  <si>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</si>
  <si>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</si>
  <si>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</si>
  <si>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</si>
  <si>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</si>
  <si>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</si>
  <si>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</si>
  <si>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</si>
  <si>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</si>
  <si>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2022-01-21</t>
  </si>
  <si>
    <t>2405422</t>
  </si>
  <si>
    <t>舒拉酒店及高尔夫俱乐部</t>
  </si>
  <si>
    <t>Castro Manuel Emilio</t>
  </si>
  <si>
    <t>2022-01-22</t>
  </si>
  <si>
    <t>退房日周结</t>
  </si>
  <si>
    <t>1032.49</t>
  </si>
  <si>
    <t>162.00</t>
  </si>
  <si>
    <t>0</t>
  </si>
  <si>
    <t>0.00</t>
  </si>
  <si>
    <t>携程盛景国际直连</t>
  </si>
  <si>
    <t>2022-01-21 21:22:08</t>
  </si>
  <si>
    <t>否</t>
  </si>
  <si>
    <t>汇智国际旅游发展有限公司</t>
  </si>
  <si>
    <t>直连</t>
  </si>
  <si>
    <t>2405410</t>
  </si>
  <si>
    <t>底特律米高梅酒店</t>
  </si>
  <si>
    <t>Potter Gary Matthew,Potter Brett Emmanuel</t>
  </si>
  <si>
    <t>1510.50</t>
  </si>
  <si>
    <t>237.00</t>
  </si>
  <si>
    <t>2022-01-21 21:21:09</t>
  </si>
  <si>
    <t>2404678</t>
  </si>
  <si>
    <t>大同酒店</t>
  </si>
  <si>
    <t>jeong eunu</t>
  </si>
  <si>
    <t>318.67</t>
  </si>
  <si>
    <t>50.00</t>
  </si>
  <si>
    <t>2022-01-21 16:53:03</t>
  </si>
  <si>
    <t>2404421</t>
  </si>
  <si>
    <t>加姆巴洛酒店</t>
  </si>
  <si>
    <t>Edwards Teegan</t>
  </si>
  <si>
    <t>841.29</t>
  </si>
  <si>
    <t>132.00</t>
  </si>
  <si>
    <t>2022-01-21 14:31:42</t>
  </si>
  <si>
    <t>2404409</t>
  </si>
  <si>
    <t>水原安巴萨多尔酒店</t>
  </si>
  <si>
    <t>JANG SUBIN</t>
  </si>
  <si>
    <t>771.18</t>
  </si>
  <si>
    <t>121.00</t>
  </si>
  <si>
    <t>2022-01-21 14:19:46</t>
  </si>
  <si>
    <t>2403909</t>
  </si>
  <si>
    <t>伦敦北华美达酒店</t>
  </si>
  <si>
    <t>Ahmed Madadhul</t>
  </si>
  <si>
    <t>274.06</t>
  </si>
  <si>
    <t>43.00</t>
  </si>
  <si>
    <t>2022-01-21 09:09:27</t>
  </si>
  <si>
    <t>2403825</t>
  </si>
  <si>
    <t>伦敦丽亭滨河酒店</t>
  </si>
  <si>
    <t>Banire Jemilat</t>
  </si>
  <si>
    <t>987.88</t>
  </si>
  <si>
    <t>155.00</t>
  </si>
  <si>
    <t>2022-01-21 03:36:50</t>
  </si>
  <si>
    <t>2403822</t>
  </si>
  <si>
    <t>埃唐普舒适酒店</t>
  </si>
  <si>
    <t>DANIELSEN Jonathan</t>
  </si>
  <si>
    <t>350.54</t>
  </si>
  <si>
    <t>55.00</t>
  </si>
  <si>
    <t>2022-01-21 03:44:18</t>
  </si>
  <si>
    <t>2403793</t>
  </si>
  <si>
    <t>维耶松家庭旅馆</t>
  </si>
  <si>
    <t>De Lima Carlos</t>
  </si>
  <si>
    <t>305.92</t>
  </si>
  <si>
    <t>48.00</t>
  </si>
  <si>
    <t>2022-01-21 02:01:53</t>
  </si>
  <si>
    <t>2022-01-20</t>
  </si>
  <si>
    <t>2401661</t>
  </si>
  <si>
    <t>迈阿密海滩枫丹白露酒店</t>
  </si>
  <si>
    <t>davis aylen</t>
  </si>
  <si>
    <t>8616.84</t>
  </si>
  <si>
    <t>1352.00</t>
  </si>
  <si>
    <t>2022-01-20 07:09:39</t>
  </si>
  <si>
    <t>2401654</t>
  </si>
  <si>
    <t>旧金山 W 酒店</t>
  </si>
  <si>
    <t>Obando Mynor Antonio,Obando Maria Del Rosario</t>
  </si>
  <si>
    <t>1057.98</t>
  </si>
  <si>
    <t>166.00</t>
  </si>
  <si>
    <t>2022-01-20 06:46:42</t>
  </si>
  <si>
    <t>2401576</t>
  </si>
  <si>
    <t>新加坡国敦河畔大酒店</t>
  </si>
  <si>
    <t>Jeremiah Aloysius</t>
  </si>
  <si>
    <t>911.40</t>
  </si>
  <si>
    <t>143.00</t>
  </si>
  <si>
    <t>2022-01-20 01:47:37</t>
  </si>
  <si>
    <t>2022-01-19</t>
  </si>
  <si>
    <t>2400522</t>
  </si>
  <si>
    <t>八打灵再也希尔顿酒店</t>
  </si>
  <si>
    <t>Farhana Anis</t>
  </si>
  <si>
    <t>420.64</t>
  </si>
  <si>
    <t>66.00</t>
  </si>
  <si>
    <t>2022-01-19 17:36:43</t>
  </si>
  <si>
    <t>2399640</t>
  </si>
  <si>
    <t>维拉波尔图望厦旅馆</t>
  </si>
  <si>
    <t>Waksman Muriel</t>
  </si>
  <si>
    <t>452.51</t>
  </si>
  <si>
    <t>71.00</t>
  </si>
  <si>
    <t>2022-01-19 07:25:44</t>
  </si>
  <si>
    <t>2399562</t>
  </si>
  <si>
    <t>Forgione Emilee anne</t>
  </si>
  <si>
    <t>2022-01-19 02:10:43</t>
  </si>
  <si>
    <t>2022-01-18</t>
  </si>
  <si>
    <t>2397629</t>
  </si>
  <si>
    <t>Holiday Inn Express Philadelphia Ne - Langhorne</t>
  </si>
  <si>
    <t>Miles Natalie S</t>
  </si>
  <si>
    <t>573.61</t>
  </si>
  <si>
    <t>90.00</t>
  </si>
  <si>
    <t>2022-01-18 08:09:00</t>
  </si>
  <si>
    <t>2397596</t>
  </si>
  <si>
    <t>洛杉矶圣加百利喜来登酒店</t>
  </si>
  <si>
    <t>Fu Yahan,Huang Haiting</t>
  </si>
  <si>
    <t>1223.69</t>
  </si>
  <si>
    <t>192.00</t>
  </si>
  <si>
    <t>2022-01-18 05:28:51</t>
  </si>
  <si>
    <t>2022-01-17</t>
  </si>
  <si>
    <t>2397343</t>
  </si>
  <si>
    <t>塞维利亚顶点酒店</t>
  </si>
  <si>
    <t>Conde Moreno Jose</t>
  </si>
  <si>
    <t>2022-01-17 22:22:36</t>
  </si>
  <si>
    <t>2396126</t>
  </si>
  <si>
    <t>凤凰城南山福朋喜来登酒店</t>
  </si>
  <si>
    <t>Kareer Vansh</t>
  </si>
  <si>
    <t>726.57</t>
  </si>
  <si>
    <t>114.00</t>
  </si>
  <si>
    <t>2022-01-17 13:20:19</t>
  </si>
  <si>
    <t>2395711</t>
  </si>
  <si>
    <t>温哥华帕克 JW 万豪酒店</t>
  </si>
  <si>
    <t>PAul Thomas</t>
  </si>
  <si>
    <t>1504.12</t>
  </si>
  <si>
    <t>236.00</t>
  </si>
  <si>
    <t>2022-01-17 08:56:31</t>
  </si>
  <si>
    <t>2395605</t>
  </si>
  <si>
    <t>得克萨斯 A&amp;M 酒店及会议中心</t>
  </si>
  <si>
    <t>Edmondson Rose</t>
  </si>
  <si>
    <t>1172.71</t>
  </si>
  <si>
    <t>184.00</t>
  </si>
  <si>
    <t>2022-01-17 05:39:18</t>
  </si>
  <si>
    <t>2022-01-16</t>
  </si>
  <si>
    <t>2394986</t>
  </si>
  <si>
    <t>首尔江南福朋喜来登酒店</t>
  </si>
  <si>
    <t>kim eunmi</t>
  </si>
  <si>
    <t>675.58</t>
  </si>
  <si>
    <t>106.00</t>
  </si>
  <si>
    <t>2022-01-16 19:24:06</t>
  </si>
  <si>
    <t>2022-01-15</t>
  </si>
  <si>
    <t>2391768</t>
  </si>
  <si>
    <t>伦敦肯辛顿公园豪华酒店</t>
  </si>
  <si>
    <t>Oliver Hannah</t>
  </si>
  <si>
    <t>618.22</t>
  </si>
  <si>
    <t>97.00</t>
  </si>
  <si>
    <t>2022-01-15 07:04:59</t>
  </si>
  <si>
    <t>2022-01-14</t>
  </si>
  <si>
    <t>2389854</t>
  </si>
  <si>
    <t>瓦迪兹汽车旅馆</t>
  </si>
  <si>
    <t>Munro Morehu</t>
  </si>
  <si>
    <t>866.78</t>
  </si>
  <si>
    <t>136.00</t>
  </si>
  <si>
    <t>2022-01-14 10:08:38</t>
  </si>
  <si>
    <t>2022-01-13</t>
  </si>
  <si>
    <t>2389423</t>
  </si>
  <si>
    <t>丽亭西敏桥酒店&amp;度假村</t>
  </si>
  <si>
    <t>Holdom Denise</t>
  </si>
  <si>
    <t>1427.53</t>
  </si>
  <si>
    <t>224.00</t>
  </si>
  <si>
    <t>2022-01-13 23:41:56</t>
  </si>
  <si>
    <t>2022-01-12</t>
  </si>
  <si>
    <t>2385150</t>
  </si>
  <si>
    <t>纽约时代广场万豪AC酒店</t>
  </si>
  <si>
    <t>VOLOBUEV ARTEM</t>
  </si>
  <si>
    <t>2568.06</t>
  </si>
  <si>
    <t>402.00</t>
  </si>
  <si>
    <t>2022-01-12 06:41:23</t>
  </si>
  <si>
    <t>2022-01-04</t>
  </si>
  <si>
    <t>2371705</t>
  </si>
  <si>
    <t>旅游酒店</t>
  </si>
  <si>
    <t>KAITHARATH JAYARAJ JERRY</t>
  </si>
  <si>
    <t>548.07</t>
  </si>
  <si>
    <t>86.00</t>
  </si>
  <si>
    <t>2022-01-04 14:41:24</t>
  </si>
  <si>
    <t>2022-01-02</t>
  </si>
  <si>
    <t>2368941</t>
  </si>
  <si>
    <t>P Rish</t>
  </si>
  <si>
    <t>980.96</t>
  </si>
  <si>
    <t>154.00</t>
  </si>
  <si>
    <t>2022-01-02 14:50:56</t>
  </si>
  <si>
    <t>2021-12-29</t>
  </si>
  <si>
    <t>2361939</t>
  </si>
  <si>
    <t>首尔东大门广场JW万豪酒店</t>
  </si>
  <si>
    <t>kang cho hyun</t>
  </si>
  <si>
    <t>1200.57</t>
  </si>
  <si>
    <t>188.00</t>
  </si>
  <si>
    <t>37.60</t>
  </si>
  <si>
    <t>-150</t>
  </si>
  <si>
    <t>-960</t>
  </si>
  <si>
    <t>2021-12-29 14:34:40</t>
  </si>
  <si>
    <t>2021-10-18</t>
  </si>
  <si>
    <t>2279550</t>
  </si>
  <si>
    <t>海滨韦斯特乡村赌场 &amp; 酒店</t>
  </si>
  <si>
    <t>Chow Edmond</t>
  </si>
  <si>
    <t>2237.84</t>
  </si>
  <si>
    <t>347.00</t>
  </si>
  <si>
    <t>2021-10-18 11:25:59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</si>
</sst>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2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7" fillId="8" borderId="4" applyNumberFormat="0" applyAlignment="0" applyProtection="0">
      <alignment vertical="center"/>
    </xf>
    <xf numFmtId="0" fontId="11" fillId="8" borderId="1" applyNumberFormat="0" applyAlignment="0" applyProtection="0">
      <alignment vertical="center"/>
    </xf>
    <xf numFmtId="0" fontId="19" fillId="14" borderId="6" applyNumberFormat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32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4">
      <c r="A2" s="4">
        <v>16585217926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44577</v>
      </c>
      <c r="G2" s="5">
        <v>44583</v>
      </c>
      <c r="H2" s="4">
        <v>1</v>
      </c>
      <c r="I2" s="4">
        <v>6</v>
      </c>
      <c r="J2" s="4">
        <v>6</v>
      </c>
      <c r="K2" s="4" t="s">
        <v>29</v>
      </c>
      <c r="L2" s="4">
        <v>347</v>
      </c>
      <c r="M2" s="4">
        <v>347</v>
      </c>
      <c r="N2" s="4" t="s">
        <v>30</v>
      </c>
      <c r="O2" s="4" t="s">
        <v>31</v>
      </c>
      <c r="P2" s="4" t="s">
        <v>32</v>
      </c>
      <c r="Q2" s="4">
        <v>0</v>
      </c>
      <c r="R2" s="6">
        <v>44487</v>
      </c>
      <c r="S2" s="5">
        <v>44586</v>
      </c>
      <c r="T2" s="4" t="s">
        <v>33</v>
      </c>
      <c r="U2" s="4">
        <v>347</v>
      </c>
      <c r="V2" s="4">
        <v>0</v>
      </c>
      <c r="W2" s="4">
        <v>0</v>
      </c>
      <c r="X2" s="4">
        <v>2279550</v>
      </c>
    </row>
    <row r="3" s="4" customFormat="1" spans="1:25">
      <c r="A3" s="4">
        <v>17074045281</v>
      </c>
      <c r="B3" s="4" t="s">
        <v>25</v>
      </c>
      <c r="C3" s="4" t="s">
        <v>26</v>
      </c>
      <c r="D3" s="4" t="s">
        <v>34</v>
      </c>
      <c r="E3" s="4" t="s">
        <v>35</v>
      </c>
      <c r="F3" s="5">
        <v>44582</v>
      </c>
      <c r="G3" s="5">
        <v>44583</v>
      </c>
      <c r="H3" s="4">
        <v>1</v>
      </c>
      <c r="I3" s="4">
        <v>1</v>
      </c>
      <c r="J3" s="4">
        <v>1</v>
      </c>
      <c r="K3" s="4" t="s">
        <v>29</v>
      </c>
      <c r="L3" s="4">
        <v>188</v>
      </c>
      <c r="M3" s="4">
        <v>188</v>
      </c>
      <c r="N3" s="4" t="s">
        <v>36</v>
      </c>
      <c r="O3" s="4" t="s">
        <v>31</v>
      </c>
      <c r="P3" s="4" t="s">
        <v>32</v>
      </c>
      <c r="Q3" s="4">
        <v>0</v>
      </c>
      <c r="R3" s="6">
        <v>44559</v>
      </c>
      <c r="S3" s="5">
        <v>44586</v>
      </c>
      <c r="T3" s="4" t="s">
        <v>33</v>
      </c>
      <c r="U3" s="4">
        <v>188</v>
      </c>
      <c r="V3" s="4">
        <v>0</v>
      </c>
      <c r="W3" s="4">
        <v>0</v>
      </c>
      <c r="X3" s="4">
        <v>2361939</v>
      </c>
      <c r="Y3" s="4">
        <v>87367813</v>
      </c>
    </row>
    <row r="4" s="4" customFormat="1" spans="1:23">
      <c r="A4" s="4">
        <v>17102047734</v>
      </c>
      <c r="B4" s="4" t="s">
        <v>25</v>
      </c>
      <c r="C4" s="4" t="s">
        <v>26</v>
      </c>
      <c r="D4" s="4" t="s">
        <v>37</v>
      </c>
      <c r="E4" s="4" t="s">
        <v>38</v>
      </c>
      <c r="F4" s="5">
        <v>44582</v>
      </c>
      <c r="G4" s="5">
        <v>44583</v>
      </c>
      <c r="H4" s="4">
        <v>1</v>
      </c>
      <c r="I4" s="4">
        <v>1</v>
      </c>
      <c r="J4" s="4">
        <v>1</v>
      </c>
      <c r="K4" s="4" t="s">
        <v>29</v>
      </c>
      <c r="L4" s="4">
        <v>154</v>
      </c>
      <c r="M4" s="4">
        <v>154</v>
      </c>
      <c r="N4" s="4" t="s">
        <v>39</v>
      </c>
      <c r="O4" s="4" t="s">
        <v>31</v>
      </c>
      <c r="P4" s="4" t="s">
        <v>32</v>
      </c>
      <c r="Q4" s="4">
        <v>0</v>
      </c>
      <c r="R4" s="6">
        <v>44563</v>
      </c>
      <c r="S4" s="5">
        <v>44586</v>
      </c>
      <c r="T4" s="4" t="s">
        <v>33</v>
      </c>
      <c r="U4" s="4">
        <v>154</v>
      </c>
      <c r="V4" s="4">
        <v>0</v>
      </c>
      <c r="W4" s="4">
        <v>0</v>
      </c>
    </row>
    <row r="5" s="4" customFormat="1" spans="1:25">
      <c r="A5" s="4">
        <v>17114080885</v>
      </c>
      <c r="B5" s="4" t="s">
        <v>25</v>
      </c>
      <c r="C5" s="4" t="s">
        <v>26</v>
      </c>
      <c r="D5" s="4" t="s">
        <v>40</v>
      </c>
      <c r="E5" s="4" t="s">
        <v>41</v>
      </c>
      <c r="F5" s="5">
        <v>44582</v>
      </c>
      <c r="G5" s="5">
        <v>44583</v>
      </c>
      <c r="H5" s="4">
        <v>1</v>
      </c>
      <c r="I5" s="4">
        <v>1</v>
      </c>
      <c r="J5" s="4">
        <v>1</v>
      </c>
      <c r="K5" s="4" t="s">
        <v>29</v>
      </c>
      <c r="L5" s="4">
        <v>86</v>
      </c>
      <c r="M5" s="4">
        <v>86</v>
      </c>
      <c r="N5" s="4" t="s">
        <v>42</v>
      </c>
      <c r="O5" s="4" t="s">
        <v>31</v>
      </c>
      <c r="P5" s="4" t="s">
        <v>32</v>
      </c>
      <c r="Q5" s="4">
        <v>0</v>
      </c>
      <c r="R5" s="6">
        <v>44565</v>
      </c>
      <c r="S5" s="5">
        <v>44586</v>
      </c>
      <c r="T5" s="4" t="s">
        <v>33</v>
      </c>
      <c r="U5" s="4">
        <v>86</v>
      </c>
      <c r="V5" s="4">
        <v>0</v>
      </c>
      <c r="W5" s="4">
        <v>0</v>
      </c>
      <c r="X5" s="4">
        <v>2371705</v>
      </c>
      <c r="Y5" s="4">
        <v>8481753821</v>
      </c>
    </row>
    <row r="6" s="4" customFormat="1" spans="1:25">
      <c r="A6" s="4">
        <v>17160075562</v>
      </c>
      <c r="B6" s="4" t="s">
        <v>25</v>
      </c>
      <c r="C6" s="4" t="s">
        <v>26</v>
      </c>
      <c r="D6" s="4" t="s">
        <v>43</v>
      </c>
      <c r="E6" s="4" t="s">
        <v>44</v>
      </c>
      <c r="F6" s="5">
        <v>44580</v>
      </c>
      <c r="G6" s="5">
        <v>44583</v>
      </c>
      <c r="H6" s="4">
        <v>1</v>
      </c>
      <c r="I6" s="4">
        <v>3</v>
      </c>
      <c r="J6" s="4">
        <v>3</v>
      </c>
      <c r="K6" s="4" t="s">
        <v>29</v>
      </c>
      <c r="L6" s="4">
        <v>402</v>
      </c>
      <c r="M6" s="4">
        <v>402</v>
      </c>
      <c r="N6" s="4" t="s">
        <v>45</v>
      </c>
      <c r="O6" s="4" t="s">
        <v>31</v>
      </c>
      <c r="P6" s="4" t="s">
        <v>32</v>
      </c>
      <c r="Q6" s="4">
        <v>0</v>
      </c>
      <c r="R6" s="6">
        <v>44573</v>
      </c>
      <c r="S6" s="5">
        <v>44586</v>
      </c>
      <c r="T6" s="4" t="s">
        <v>33</v>
      </c>
      <c r="U6" s="4">
        <v>402</v>
      </c>
      <c r="V6" s="4">
        <v>0</v>
      </c>
      <c r="W6" s="4">
        <v>0</v>
      </c>
      <c r="X6" s="4">
        <v>2385150</v>
      </c>
      <c r="Y6" s="4">
        <v>96708221</v>
      </c>
    </row>
    <row r="7" s="4" customFormat="1" spans="1:24">
      <c r="A7" s="4">
        <v>17172151713</v>
      </c>
      <c r="B7" s="4" t="s">
        <v>25</v>
      </c>
      <c r="C7" s="4" t="s">
        <v>26</v>
      </c>
      <c r="D7" s="4" t="s">
        <v>46</v>
      </c>
      <c r="E7" s="4" t="s">
        <v>47</v>
      </c>
      <c r="F7" s="5">
        <v>44582</v>
      </c>
      <c r="G7" s="5">
        <v>44583</v>
      </c>
      <c r="H7" s="4">
        <v>1</v>
      </c>
      <c r="I7" s="4">
        <v>1</v>
      </c>
      <c r="J7" s="4">
        <v>1</v>
      </c>
      <c r="K7" s="4" t="s">
        <v>29</v>
      </c>
      <c r="L7" s="4">
        <v>224</v>
      </c>
      <c r="M7" s="4">
        <v>224</v>
      </c>
      <c r="N7" s="4" t="s">
        <v>48</v>
      </c>
      <c r="O7" s="4" t="s">
        <v>31</v>
      </c>
      <c r="P7" s="4" t="s">
        <v>32</v>
      </c>
      <c r="Q7" s="4">
        <v>0</v>
      </c>
      <c r="R7" s="6">
        <v>44574</v>
      </c>
      <c r="S7" s="5">
        <v>44586</v>
      </c>
      <c r="T7" s="4" t="s">
        <v>33</v>
      </c>
      <c r="U7" s="4">
        <v>224</v>
      </c>
      <c r="V7" s="4">
        <v>0</v>
      </c>
      <c r="W7" s="4">
        <v>0</v>
      </c>
      <c r="X7" s="4">
        <v>2389423</v>
      </c>
    </row>
    <row r="8" s="4" customFormat="1" spans="1:24">
      <c r="A8" s="4">
        <v>17172790586</v>
      </c>
      <c r="B8" s="4" t="s">
        <v>25</v>
      </c>
      <c r="C8" s="4" t="s">
        <v>26</v>
      </c>
      <c r="D8" s="4" t="s">
        <v>49</v>
      </c>
      <c r="E8" s="4" t="s">
        <v>50</v>
      </c>
      <c r="F8" s="5">
        <v>44582</v>
      </c>
      <c r="G8" s="5">
        <v>44583</v>
      </c>
      <c r="H8" s="4">
        <v>1</v>
      </c>
      <c r="I8" s="4">
        <v>1</v>
      </c>
      <c r="J8" s="4">
        <v>1</v>
      </c>
      <c r="K8" s="4" t="s">
        <v>29</v>
      </c>
      <c r="L8" s="4">
        <v>136</v>
      </c>
      <c r="M8" s="4">
        <v>136</v>
      </c>
      <c r="N8" s="4" t="s">
        <v>51</v>
      </c>
      <c r="O8" s="4" t="s">
        <v>31</v>
      </c>
      <c r="P8" s="4" t="s">
        <v>32</v>
      </c>
      <c r="Q8" s="4">
        <v>0</v>
      </c>
      <c r="R8" s="6">
        <v>44575</v>
      </c>
      <c r="S8" s="5">
        <v>44586</v>
      </c>
      <c r="T8" s="4" t="s">
        <v>33</v>
      </c>
      <c r="U8" s="4">
        <v>136</v>
      </c>
      <c r="V8" s="4">
        <v>0</v>
      </c>
      <c r="W8" s="4">
        <v>0</v>
      </c>
      <c r="X8" s="4">
        <v>2389854</v>
      </c>
    </row>
    <row r="9" s="4" customFormat="1" spans="1:24">
      <c r="A9" s="4">
        <v>17178696141</v>
      </c>
      <c r="B9" s="4" t="s">
        <v>25</v>
      </c>
      <c r="C9" s="4" t="s">
        <v>26</v>
      </c>
      <c r="D9" s="4" t="s">
        <v>52</v>
      </c>
      <c r="E9" s="4" t="s">
        <v>53</v>
      </c>
      <c r="F9" s="5">
        <v>44582</v>
      </c>
      <c r="G9" s="5">
        <v>44583</v>
      </c>
      <c r="H9" s="4">
        <v>1</v>
      </c>
      <c r="I9" s="4">
        <v>1</v>
      </c>
      <c r="J9" s="4">
        <v>1</v>
      </c>
      <c r="K9" s="4" t="s">
        <v>29</v>
      </c>
      <c r="L9" s="4">
        <v>97</v>
      </c>
      <c r="M9" s="4">
        <v>97</v>
      </c>
      <c r="N9" s="4" t="s">
        <v>54</v>
      </c>
      <c r="O9" s="4" t="s">
        <v>31</v>
      </c>
      <c r="P9" s="4" t="s">
        <v>32</v>
      </c>
      <c r="Q9" s="4">
        <v>0</v>
      </c>
      <c r="R9" s="6">
        <v>44576</v>
      </c>
      <c r="S9" s="5">
        <v>44586</v>
      </c>
      <c r="T9" s="4" t="s">
        <v>33</v>
      </c>
      <c r="U9" s="4">
        <v>97</v>
      </c>
      <c r="V9" s="4">
        <v>0</v>
      </c>
      <c r="W9" s="4">
        <v>0</v>
      </c>
      <c r="X9" s="4">
        <v>2391768</v>
      </c>
    </row>
    <row r="10" s="4" customFormat="1" spans="1:25">
      <c r="A10" s="4">
        <v>17074045281</v>
      </c>
      <c r="B10" s="4" t="s">
        <v>25</v>
      </c>
      <c r="C10" s="4" t="s">
        <v>55</v>
      </c>
      <c r="D10" s="4" t="s">
        <v>34</v>
      </c>
      <c r="E10" s="4" t="s">
        <v>35</v>
      </c>
      <c r="F10" s="5">
        <v>44582</v>
      </c>
      <c r="G10" s="5">
        <v>44583</v>
      </c>
      <c r="H10" s="4">
        <v>1</v>
      </c>
      <c r="I10" s="4">
        <v>1</v>
      </c>
      <c r="J10" s="4">
        <v>1</v>
      </c>
      <c r="K10" s="4" t="s">
        <v>29</v>
      </c>
      <c r="L10" s="4">
        <v>-150.4</v>
      </c>
      <c r="M10" s="4">
        <v>-150.4</v>
      </c>
      <c r="N10" s="4" t="s">
        <v>36</v>
      </c>
      <c r="O10" s="4" t="s">
        <v>31</v>
      </c>
      <c r="P10" s="4" t="s">
        <v>32</v>
      </c>
      <c r="Q10" s="4">
        <v>0</v>
      </c>
      <c r="R10" s="6">
        <v>44559</v>
      </c>
      <c r="S10" s="5">
        <v>44586</v>
      </c>
      <c r="T10" s="4" t="s">
        <v>33</v>
      </c>
      <c r="U10" s="4">
        <v>-150.4</v>
      </c>
      <c r="V10" s="4">
        <v>0</v>
      </c>
      <c r="W10" s="4">
        <v>0</v>
      </c>
      <c r="X10" s="4">
        <v>2361939</v>
      </c>
      <c r="Y10" s="4">
        <v>87367813</v>
      </c>
    </row>
    <row r="11" s="4" customFormat="1" spans="1:25">
      <c r="A11" s="4">
        <v>17186504411</v>
      </c>
      <c r="B11" s="4" t="s">
        <v>25</v>
      </c>
      <c r="C11" s="4" t="s">
        <v>26</v>
      </c>
      <c r="D11" s="4" t="s">
        <v>56</v>
      </c>
      <c r="E11" s="4" t="s">
        <v>57</v>
      </c>
      <c r="F11" s="5">
        <v>44582</v>
      </c>
      <c r="G11" s="5">
        <v>44583</v>
      </c>
      <c r="H11" s="4">
        <v>1</v>
      </c>
      <c r="I11" s="4">
        <v>1</v>
      </c>
      <c r="J11" s="4">
        <v>1</v>
      </c>
      <c r="K11" s="4" t="s">
        <v>29</v>
      </c>
      <c r="L11" s="4">
        <v>106</v>
      </c>
      <c r="M11" s="4">
        <v>106</v>
      </c>
      <c r="N11" s="4" t="s">
        <v>58</v>
      </c>
      <c r="O11" s="4" t="s">
        <v>31</v>
      </c>
      <c r="P11" s="4" t="s">
        <v>32</v>
      </c>
      <c r="Q11" s="4">
        <v>0</v>
      </c>
      <c r="R11" s="6">
        <v>44577</v>
      </c>
      <c r="S11" s="5">
        <v>44586</v>
      </c>
      <c r="T11" s="4" t="s">
        <v>33</v>
      </c>
      <c r="U11" s="4">
        <v>106</v>
      </c>
      <c r="V11" s="4">
        <v>0</v>
      </c>
      <c r="W11" s="4">
        <v>0</v>
      </c>
      <c r="X11" s="4">
        <v>2394986</v>
      </c>
      <c r="Y11" s="4">
        <v>99649613</v>
      </c>
    </row>
    <row r="12" s="4" customFormat="1" spans="1:25">
      <c r="A12" s="4">
        <v>17189827073</v>
      </c>
      <c r="B12" s="4" t="s">
        <v>25</v>
      </c>
      <c r="C12" s="4" t="s">
        <v>26</v>
      </c>
      <c r="D12" s="4" t="s">
        <v>59</v>
      </c>
      <c r="E12" s="4" t="s">
        <v>60</v>
      </c>
      <c r="F12" s="5">
        <v>44582</v>
      </c>
      <c r="G12" s="5">
        <v>44583</v>
      </c>
      <c r="H12" s="4">
        <v>1</v>
      </c>
      <c r="I12" s="4">
        <v>1</v>
      </c>
      <c r="J12" s="4">
        <v>1</v>
      </c>
      <c r="K12" s="4" t="s">
        <v>29</v>
      </c>
      <c r="L12" s="4">
        <v>184</v>
      </c>
      <c r="M12" s="4">
        <v>184</v>
      </c>
      <c r="N12" s="4" t="s">
        <v>61</v>
      </c>
      <c r="O12" s="4" t="s">
        <v>31</v>
      </c>
      <c r="P12" s="4" t="s">
        <v>32</v>
      </c>
      <c r="Q12" s="4">
        <v>0</v>
      </c>
      <c r="R12" s="6">
        <v>44578</v>
      </c>
      <c r="S12" s="5">
        <v>44586</v>
      </c>
      <c r="T12" s="4" t="s">
        <v>33</v>
      </c>
      <c r="U12" s="4">
        <v>184</v>
      </c>
      <c r="V12" s="4">
        <v>0</v>
      </c>
      <c r="W12" s="4">
        <v>0</v>
      </c>
      <c r="X12" s="4"/>
      <c r="Y12" s="4" t="s">
        <v>62</v>
      </c>
    </row>
    <row r="13" s="4" customFormat="1" spans="1:25">
      <c r="A13" s="4">
        <v>17190141056</v>
      </c>
      <c r="B13" s="4" t="s">
        <v>25</v>
      </c>
      <c r="C13" s="4" t="s">
        <v>26</v>
      </c>
      <c r="D13" s="4" t="s">
        <v>63</v>
      </c>
      <c r="E13" s="4" t="s">
        <v>64</v>
      </c>
      <c r="F13" s="5">
        <v>44582</v>
      </c>
      <c r="G13" s="5">
        <v>44583</v>
      </c>
      <c r="H13" s="4">
        <v>1</v>
      </c>
      <c r="I13" s="4">
        <v>1</v>
      </c>
      <c r="J13" s="4">
        <v>1</v>
      </c>
      <c r="K13" s="4" t="s">
        <v>29</v>
      </c>
      <c r="L13" s="4">
        <v>236</v>
      </c>
      <c r="M13" s="4">
        <v>236</v>
      </c>
      <c r="N13" s="4" t="s">
        <v>65</v>
      </c>
      <c r="O13" s="4" t="s">
        <v>31</v>
      </c>
      <c r="P13" s="4" t="s">
        <v>32</v>
      </c>
      <c r="Q13" s="4">
        <v>0</v>
      </c>
      <c r="R13" s="6">
        <v>44578</v>
      </c>
      <c r="S13" s="5">
        <v>44586</v>
      </c>
      <c r="T13" s="4" t="s">
        <v>33</v>
      </c>
      <c r="U13" s="4">
        <v>236</v>
      </c>
      <c r="V13" s="4">
        <v>0</v>
      </c>
      <c r="W13" s="4">
        <v>0</v>
      </c>
      <c r="X13" s="4">
        <v>2395711</v>
      </c>
      <c r="Y13" s="4">
        <v>99953895</v>
      </c>
    </row>
    <row r="14" s="4" customFormat="1" spans="1:25">
      <c r="A14" s="4">
        <v>17191068528</v>
      </c>
      <c r="B14" s="4" t="s">
        <v>25</v>
      </c>
      <c r="C14" s="4" t="s">
        <v>26</v>
      </c>
      <c r="D14" s="4" t="s">
        <v>66</v>
      </c>
      <c r="E14" s="4" t="s">
        <v>67</v>
      </c>
      <c r="F14" s="5">
        <v>44582</v>
      </c>
      <c r="G14" s="5">
        <v>44583</v>
      </c>
      <c r="H14" s="4">
        <v>1</v>
      </c>
      <c r="I14" s="4">
        <v>1</v>
      </c>
      <c r="J14" s="4">
        <v>1</v>
      </c>
      <c r="K14" s="4" t="s">
        <v>29</v>
      </c>
      <c r="L14" s="4">
        <v>114</v>
      </c>
      <c r="M14" s="4">
        <v>114</v>
      </c>
      <c r="N14" s="4" t="s">
        <v>68</v>
      </c>
      <c r="O14" s="4" t="s">
        <v>31</v>
      </c>
      <c r="P14" s="4" t="s">
        <v>32</v>
      </c>
      <c r="Q14" s="4">
        <v>0</v>
      </c>
      <c r="R14" s="6">
        <v>44578</v>
      </c>
      <c r="S14" s="5">
        <v>44586</v>
      </c>
      <c r="T14" s="4" t="s">
        <v>33</v>
      </c>
      <c r="U14" s="4">
        <v>114</v>
      </c>
      <c r="V14" s="4">
        <v>0</v>
      </c>
      <c r="W14" s="4">
        <v>0</v>
      </c>
      <c r="X14" s="4">
        <v>2396126</v>
      </c>
      <c r="Y14" s="4">
        <v>70071239</v>
      </c>
    </row>
    <row r="15" s="4" customFormat="1" spans="1:24">
      <c r="A15" s="4">
        <v>17192985494</v>
      </c>
      <c r="B15" s="4" t="s">
        <v>25</v>
      </c>
      <c r="C15" s="4" t="s">
        <v>26</v>
      </c>
      <c r="D15" s="4" t="s">
        <v>69</v>
      </c>
      <c r="E15" s="4" t="s">
        <v>70</v>
      </c>
      <c r="F15" s="5">
        <v>44582</v>
      </c>
      <c r="G15" s="5">
        <v>44583</v>
      </c>
      <c r="H15" s="4">
        <v>1</v>
      </c>
      <c r="I15" s="4">
        <v>1</v>
      </c>
      <c r="J15" s="4">
        <v>1</v>
      </c>
      <c r="K15" s="4" t="s">
        <v>29</v>
      </c>
      <c r="L15" s="4">
        <v>48</v>
      </c>
      <c r="M15" s="4">
        <v>48</v>
      </c>
      <c r="N15" s="4" t="s">
        <v>71</v>
      </c>
      <c r="O15" s="4" t="s">
        <v>31</v>
      </c>
      <c r="P15" s="4" t="s">
        <v>32</v>
      </c>
      <c r="Q15" s="4">
        <v>0</v>
      </c>
      <c r="R15" s="6">
        <v>44578</v>
      </c>
      <c r="S15" s="5">
        <v>44586</v>
      </c>
      <c r="T15" s="4" t="s">
        <v>33</v>
      </c>
      <c r="U15" s="4">
        <v>48</v>
      </c>
      <c r="V15" s="4">
        <v>0</v>
      </c>
      <c r="W15" s="4">
        <v>0</v>
      </c>
      <c r="X15" s="4">
        <v>2397343</v>
      </c>
    </row>
    <row r="16" s="4" customFormat="1" spans="1:25">
      <c r="A16" s="4">
        <v>17193530958</v>
      </c>
      <c r="B16" s="4" t="s">
        <v>25</v>
      </c>
      <c r="C16" s="4" t="s">
        <v>26</v>
      </c>
      <c r="D16" s="4" t="s">
        <v>72</v>
      </c>
      <c r="E16" s="4" t="s">
        <v>67</v>
      </c>
      <c r="F16" s="5">
        <v>44582</v>
      </c>
      <c r="G16" s="5">
        <v>44583</v>
      </c>
      <c r="H16" s="4">
        <v>1</v>
      </c>
      <c r="I16" s="4">
        <v>1</v>
      </c>
      <c r="J16" s="4">
        <v>1</v>
      </c>
      <c r="K16" s="4" t="s">
        <v>29</v>
      </c>
      <c r="L16" s="4">
        <v>192</v>
      </c>
      <c r="M16" s="4">
        <v>192</v>
      </c>
      <c r="N16" s="4" t="s">
        <v>73</v>
      </c>
      <c r="O16" s="4" t="s">
        <v>31</v>
      </c>
      <c r="P16" s="4" t="s">
        <v>32</v>
      </c>
      <c r="Q16" s="4">
        <v>0</v>
      </c>
      <c r="R16" s="6">
        <v>44579</v>
      </c>
      <c r="S16" s="5">
        <v>44586</v>
      </c>
      <c r="T16" s="4" t="s">
        <v>33</v>
      </c>
      <c r="U16" s="4">
        <v>192</v>
      </c>
      <c r="V16" s="4">
        <v>0</v>
      </c>
      <c r="W16" s="4">
        <v>0</v>
      </c>
      <c r="X16" s="4">
        <v>2397596</v>
      </c>
      <c r="Y16" s="4">
        <v>70542903</v>
      </c>
    </row>
    <row r="17" s="4" customFormat="1" spans="1:25">
      <c r="A17" s="4">
        <v>17193554207</v>
      </c>
      <c r="B17" s="4" t="s">
        <v>25</v>
      </c>
      <c r="C17" s="4" t="s">
        <v>26</v>
      </c>
      <c r="D17" s="4" t="s">
        <v>74</v>
      </c>
      <c r="E17" s="4" t="s">
        <v>75</v>
      </c>
      <c r="F17" s="5">
        <v>44582</v>
      </c>
      <c r="G17" s="5">
        <v>44583</v>
      </c>
      <c r="H17" s="4">
        <v>1</v>
      </c>
      <c r="I17" s="4">
        <v>1</v>
      </c>
      <c r="J17" s="4">
        <v>1</v>
      </c>
      <c r="K17" s="4" t="s">
        <v>29</v>
      </c>
      <c r="L17" s="4">
        <v>90</v>
      </c>
      <c r="M17" s="4">
        <v>90</v>
      </c>
      <c r="N17" s="4" t="s">
        <v>76</v>
      </c>
      <c r="O17" s="4" t="s">
        <v>31</v>
      </c>
      <c r="P17" s="4" t="s">
        <v>32</v>
      </c>
      <c r="Q17" s="4">
        <v>0</v>
      </c>
      <c r="R17" s="6">
        <v>44579</v>
      </c>
      <c r="S17" s="5">
        <v>44586</v>
      </c>
      <c r="T17" s="4" t="s">
        <v>33</v>
      </c>
      <c r="U17" s="4">
        <v>90</v>
      </c>
      <c r="V17" s="4">
        <v>0</v>
      </c>
      <c r="W17" s="4">
        <v>0</v>
      </c>
      <c r="X17" s="4"/>
      <c r="Y17" s="4">
        <v>25229761</v>
      </c>
    </row>
    <row r="18" s="4" customFormat="1" spans="1:25">
      <c r="A18" s="4">
        <v>17198358686</v>
      </c>
      <c r="B18" s="4" t="s">
        <v>25</v>
      </c>
      <c r="C18" s="4" t="s">
        <v>26</v>
      </c>
      <c r="D18" s="4" t="s">
        <v>77</v>
      </c>
      <c r="E18" s="4" t="s">
        <v>78</v>
      </c>
      <c r="F18" s="5">
        <v>44582</v>
      </c>
      <c r="G18" s="5">
        <v>44583</v>
      </c>
      <c r="H18" s="4">
        <v>1</v>
      </c>
      <c r="I18" s="4">
        <v>1</v>
      </c>
      <c r="J18" s="4">
        <v>1</v>
      </c>
      <c r="K18" s="4" t="s">
        <v>29</v>
      </c>
      <c r="L18" s="4">
        <v>237</v>
      </c>
      <c r="M18" s="4">
        <v>237</v>
      </c>
      <c r="N18" s="4" t="s">
        <v>79</v>
      </c>
      <c r="O18" s="4" t="s">
        <v>31</v>
      </c>
      <c r="P18" s="4" t="s">
        <v>32</v>
      </c>
      <c r="Q18" s="4">
        <v>0</v>
      </c>
      <c r="R18" s="6">
        <v>44580</v>
      </c>
      <c r="S18" s="5">
        <v>44586</v>
      </c>
      <c r="T18" s="4" t="s">
        <v>33</v>
      </c>
      <c r="U18" s="4">
        <v>237</v>
      </c>
      <c r="V18" s="4">
        <v>0</v>
      </c>
      <c r="W18" s="4">
        <v>0</v>
      </c>
      <c r="X18" s="4">
        <v>2399562</v>
      </c>
      <c r="Y18" s="4">
        <v>897151701</v>
      </c>
    </row>
    <row r="19" s="4" customFormat="1" spans="1:25">
      <c r="A19" s="4">
        <v>17198532609</v>
      </c>
      <c r="B19" s="4" t="s">
        <v>25</v>
      </c>
      <c r="C19" s="4" t="s">
        <v>26</v>
      </c>
      <c r="D19" s="4" t="s">
        <v>80</v>
      </c>
      <c r="E19" s="4" t="s">
        <v>81</v>
      </c>
      <c r="F19" s="5">
        <v>44582</v>
      </c>
      <c r="G19" s="5">
        <v>44583</v>
      </c>
      <c r="H19" s="4">
        <v>1</v>
      </c>
      <c r="I19" s="4">
        <v>1</v>
      </c>
      <c r="J19" s="4">
        <v>1</v>
      </c>
      <c r="K19" s="4" t="s">
        <v>29</v>
      </c>
      <c r="L19" s="4">
        <v>71</v>
      </c>
      <c r="M19" s="4">
        <v>71</v>
      </c>
      <c r="N19" s="4" t="s">
        <v>82</v>
      </c>
      <c r="O19" s="4" t="s">
        <v>31</v>
      </c>
      <c r="P19" s="4" t="s">
        <v>32</v>
      </c>
      <c r="Q19" s="4">
        <v>0</v>
      </c>
      <c r="R19" s="6">
        <v>44580</v>
      </c>
      <c r="S19" s="5">
        <v>44586</v>
      </c>
      <c r="T19" s="4" t="s">
        <v>33</v>
      </c>
      <c r="U19" s="4">
        <v>71</v>
      </c>
      <c r="V19" s="4">
        <v>0</v>
      </c>
      <c r="W19" s="4">
        <v>0</v>
      </c>
      <c r="X19" s="4">
        <v>2399640</v>
      </c>
      <c r="Y19" s="4">
        <v>49626233</v>
      </c>
    </row>
    <row r="20" s="4" customFormat="1" spans="1:24">
      <c r="A20" s="4">
        <v>17200278324</v>
      </c>
      <c r="B20" s="4" t="s">
        <v>25</v>
      </c>
      <c r="C20" s="4" t="s">
        <v>26</v>
      </c>
      <c r="D20" s="4" t="s">
        <v>83</v>
      </c>
      <c r="E20" s="4" t="s">
        <v>84</v>
      </c>
      <c r="F20" s="5">
        <v>44582</v>
      </c>
      <c r="G20" s="5">
        <v>44583</v>
      </c>
      <c r="H20" s="4">
        <v>1</v>
      </c>
      <c r="I20" s="4">
        <v>1</v>
      </c>
      <c r="J20" s="4">
        <v>1</v>
      </c>
      <c r="K20" s="4" t="s">
        <v>29</v>
      </c>
      <c r="L20" s="4">
        <v>66</v>
      </c>
      <c r="M20" s="4">
        <v>66</v>
      </c>
      <c r="N20" s="4" t="s">
        <v>85</v>
      </c>
      <c r="O20" s="4" t="s">
        <v>31</v>
      </c>
      <c r="P20" s="4" t="s">
        <v>32</v>
      </c>
      <c r="Q20" s="4">
        <v>0</v>
      </c>
      <c r="R20" s="6">
        <v>44580</v>
      </c>
      <c r="S20" s="5">
        <v>44586</v>
      </c>
      <c r="T20" s="4" t="s">
        <v>33</v>
      </c>
      <c r="U20" s="4">
        <v>66</v>
      </c>
      <c r="V20" s="4">
        <v>0</v>
      </c>
      <c r="W20" s="4">
        <v>0</v>
      </c>
      <c r="X20" s="4">
        <v>2400522</v>
      </c>
    </row>
    <row r="21" s="4" customFormat="1" spans="1:25">
      <c r="A21" s="4">
        <v>17201818730</v>
      </c>
      <c r="B21" s="4" t="s">
        <v>25</v>
      </c>
      <c r="C21" s="4" t="s">
        <v>26</v>
      </c>
      <c r="D21" s="4" t="s">
        <v>86</v>
      </c>
      <c r="E21" s="4" t="s">
        <v>87</v>
      </c>
      <c r="F21" s="5">
        <v>44582</v>
      </c>
      <c r="G21" s="5">
        <v>44583</v>
      </c>
      <c r="H21" s="4">
        <v>1</v>
      </c>
      <c r="I21" s="4">
        <v>1</v>
      </c>
      <c r="J21" s="4">
        <v>1</v>
      </c>
      <c r="K21" s="4" t="s">
        <v>29</v>
      </c>
      <c r="L21" s="4">
        <v>143</v>
      </c>
      <c r="M21" s="4">
        <v>143</v>
      </c>
      <c r="N21" s="4" t="s">
        <v>88</v>
      </c>
      <c r="O21" s="4" t="s">
        <v>31</v>
      </c>
      <c r="P21" s="4" t="s">
        <v>32</v>
      </c>
      <c r="Q21" s="4">
        <v>0</v>
      </c>
      <c r="R21" s="6">
        <v>44581</v>
      </c>
      <c r="S21" s="5">
        <v>44586</v>
      </c>
      <c r="T21" s="4" t="s">
        <v>33</v>
      </c>
      <c r="U21" s="4">
        <v>143</v>
      </c>
      <c r="V21" s="4">
        <v>0</v>
      </c>
      <c r="W21" s="4">
        <v>0</v>
      </c>
      <c r="X21" s="4">
        <v>2401576</v>
      </c>
      <c r="Y21" s="4">
        <v>12259478</v>
      </c>
    </row>
    <row r="22" s="4" customFormat="1" spans="1:25">
      <c r="A22" s="4">
        <v>17201919517</v>
      </c>
      <c r="B22" s="4" t="s">
        <v>25</v>
      </c>
      <c r="C22" s="4" t="s">
        <v>26</v>
      </c>
      <c r="D22" s="4" t="s">
        <v>89</v>
      </c>
      <c r="E22" s="4" t="s">
        <v>90</v>
      </c>
      <c r="F22" s="5">
        <v>44582</v>
      </c>
      <c r="G22" s="5">
        <v>44583</v>
      </c>
      <c r="H22" s="4">
        <v>1</v>
      </c>
      <c r="I22" s="4">
        <v>1</v>
      </c>
      <c r="J22" s="4">
        <v>1</v>
      </c>
      <c r="K22" s="4" t="s">
        <v>29</v>
      </c>
      <c r="L22" s="4">
        <v>166</v>
      </c>
      <c r="M22" s="4">
        <v>166</v>
      </c>
      <c r="N22" s="4" t="s">
        <v>91</v>
      </c>
      <c r="O22" s="4" t="s">
        <v>31</v>
      </c>
      <c r="P22" s="4" t="s">
        <v>32</v>
      </c>
      <c r="Q22" s="4">
        <v>0</v>
      </c>
      <c r="R22" s="6">
        <v>44581</v>
      </c>
      <c r="S22" s="5">
        <v>44586</v>
      </c>
      <c r="T22" s="4" t="s">
        <v>33</v>
      </c>
      <c r="U22" s="4">
        <v>166</v>
      </c>
      <c r="V22" s="4">
        <v>0</v>
      </c>
      <c r="W22" s="4">
        <v>0</v>
      </c>
      <c r="X22" s="4">
        <v>2401654</v>
      </c>
      <c r="Y22" s="4">
        <v>72166558</v>
      </c>
    </row>
    <row r="23" s="4" customFormat="1" spans="1:25">
      <c r="A23" s="4">
        <v>17201922925</v>
      </c>
      <c r="B23" s="4" t="s">
        <v>25</v>
      </c>
      <c r="C23" s="4" t="s">
        <v>26</v>
      </c>
      <c r="D23" s="4" t="s">
        <v>92</v>
      </c>
      <c r="E23" s="4" t="s">
        <v>93</v>
      </c>
      <c r="F23" s="5">
        <v>44581</v>
      </c>
      <c r="G23" s="5">
        <v>44583</v>
      </c>
      <c r="H23" s="4">
        <v>1</v>
      </c>
      <c r="I23" s="4">
        <v>2</v>
      </c>
      <c r="J23" s="4">
        <v>2</v>
      </c>
      <c r="K23" s="4" t="s">
        <v>29</v>
      </c>
      <c r="L23" s="4">
        <v>1352</v>
      </c>
      <c r="M23" s="4">
        <v>1352</v>
      </c>
      <c r="N23" s="4" t="s">
        <v>94</v>
      </c>
      <c r="O23" s="4" t="s">
        <v>31</v>
      </c>
      <c r="P23" s="4" t="s">
        <v>32</v>
      </c>
      <c r="Q23" s="4">
        <v>0</v>
      </c>
      <c r="R23" s="6">
        <v>44581</v>
      </c>
      <c r="S23" s="5">
        <v>44586</v>
      </c>
      <c r="T23" s="4" t="s">
        <v>33</v>
      </c>
      <c r="U23" s="4">
        <v>1352</v>
      </c>
      <c r="V23" s="4">
        <v>0</v>
      </c>
      <c r="W23" s="4">
        <v>0</v>
      </c>
      <c r="X23" s="4">
        <v>2401661</v>
      </c>
      <c r="Y23" s="4">
        <v>18688424</v>
      </c>
    </row>
    <row r="24" s="4" customFormat="1" spans="1:25">
      <c r="A24" s="4">
        <v>17207063744</v>
      </c>
      <c r="B24" s="4" t="s">
        <v>25</v>
      </c>
      <c r="C24" s="4" t="s">
        <v>26</v>
      </c>
      <c r="D24" s="4" t="s">
        <v>95</v>
      </c>
      <c r="E24" s="4" t="s">
        <v>96</v>
      </c>
      <c r="F24" s="5">
        <v>44582</v>
      </c>
      <c r="G24" s="5">
        <v>44583</v>
      </c>
      <c r="H24" s="4">
        <v>1</v>
      </c>
      <c r="I24" s="4">
        <v>1</v>
      </c>
      <c r="J24" s="4">
        <v>1</v>
      </c>
      <c r="K24" s="4" t="s">
        <v>29</v>
      </c>
      <c r="L24" s="4">
        <v>48</v>
      </c>
      <c r="M24" s="4">
        <v>48</v>
      </c>
      <c r="N24" s="4" t="s">
        <v>97</v>
      </c>
      <c r="O24" s="4" t="s">
        <v>31</v>
      </c>
      <c r="P24" s="4" t="s">
        <v>32</v>
      </c>
      <c r="Q24" s="4">
        <v>0</v>
      </c>
      <c r="R24" s="6">
        <v>44582</v>
      </c>
      <c r="S24" s="5">
        <v>44586</v>
      </c>
      <c r="T24" s="4" t="s">
        <v>33</v>
      </c>
      <c r="U24" s="4">
        <v>48</v>
      </c>
      <c r="V24" s="4">
        <v>0</v>
      </c>
      <c r="W24" s="4">
        <v>0</v>
      </c>
      <c r="X24" s="4">
        <v>2403793</v>
      </c>
      <c r="Y24" s="4">
        <v>1883339955</v>
      </c>
    </row>
    <row r="25" s="4" customFormat="1" spans="1:24">
      <c r="A25" s="4">
        <v>17207157183</v>
      </c>
      <c r="B25" s="4" t="s">
        <v>25</v>
      </c>
      <c r="C25" s="4" t="s">
        <v>26</v>
      </c>
      <c r="D25" s="4" t="s">
        <v>37</v>
      </c>
      <c r="E25" s="4" t="s">
        <v>38</v>
      </c>
      <c r="F25" s="5">
        <v>44582</v>
      </c>
      <c r="G25" s="5">
        <v>44583</v>
      </c>
      <c r="H25" s="4">
        <v>1</v>
      </c>
      <c r="I25" s="4">
        <v>1</v>
      </c>
      <c r="J25" s="4">
        <v>1</v>
      </c>
      <c r="K25" s="4" t="s">
        <v>29</v>
      </c>
      <c r="L25" s="4">
        <v>155</v>
      </c>
      <c r="M25" s="4">
        <v>155</v>
      </c>
      <c r="N25" s="4" t="s">
        <v>98</v>
      </c>
      <c r="O25" s="4" t="s">
        <v>31</v>
      </c>
      <c r="P25" s="4" t="s">
        <v>32</v>
      </c>
      <c r="Q25" s="4">
        <v>0</v>
      </c>
      <c r="R25" s="6">
        <v>44582</v>
      </c>
      <c r="S25" s="5">
        <v>44586</v>
      </c>
      <c r="T25" s="4" t="s">
        <v>33</v>
      </c>
      <c r="U25" s="4">
        <v>155</v>
      </c>
      <c r="V25" s="4">
        <v>0</v>
      </c>
      <c r="W25" s="4">
        <v>0</v>
      </c>
      <c r="X25" s="4">
        <v>2403825</v>
      </c>
    </row>
    <row r="26" s="4" customFormat="1" spans="1:25">
      <c r="A26" s="4">
        <v>17207134395</v>
      </c>
      <c r="B26" s="4" t="s">
        <v>25</v>
      </c>
      <c r="C26" s="4" t="s">
        <v>26</v>
      </c>
      <c r="D26" s="4" t="s">
        <v>99</v>
      </c>
      <c r="E26" s="4" t="s">
        <v>100</v>
      </c>
      <c r="F26" s="5">
        <v>44582</v>
      </c>
      <c r="G26" s="5">
        <v>44583</v>
      </c>
      <c r="H26" s="4">
        <v>1</v>
      </c>
      <c r="I26" s="4">
        <v>1</v>
      </c>
      <c r="J26" s="4">
        <v>1</v>
      </c>
      <c r="K26" s="4" t="s">
        <v>29</v>
      </c>
      <c r="L26" s="4">
        <v>55</v>
      </c>
      <c r="M26" s="4">
        <v>55</v>
      </c>
      <c r="N26" s="4" t="s">
        <v>101</v>
      </c>
      <c r="O26" s="4" t="s">
        <v>31</v>
      </c>
      <c r="P26" s="4" t="s">
        <v>32</v>
      </c>
      <c r="Q26" s="4">
        <v>0</v>
      </c>
      <c r="R26" s="6">
        <v>44582</v>
      </c>
      <c r="S26" s="5">
        <v>44586</v>
      </c>
      <c r="T26" s="4" t="s">
        <v>33</v>
      </c>
      <c r="U26" s="4">
        <v>55</v>
      </c>
      <c r="V26" s="4">
        <v>0</v>
      </c>
      <c r="W26" s="4">
        <v>0</v>
      </c>
      <c r="X26" s="4">
        <v>2403822</v>
      </c>
      <c r="Y26" s="4">
        <v>63590512</v>
      </c>
    </row>
    <row r="27" s="4" customFormat="1" spans="1:23">
      <c r="A27" s="4">
        <v>17207349993</v>
      </c>
      <c r="B27" s="4" t="s">
        <v>25</v>
      </c>
      <c r="C27" s="4" t="s">
        <v>26</v>
      </c>
      <c r="D27" s="4" t="s">
        <v>102</v>
      </c>
      <c r="E27" s="4" t="s">
        <v>103</v>
      </c>
      <c r="F27" s="5">
        <v>44582</v>
      </c>
      <c r="G27" s="5">
        <v>44583</v>
      </c>
      <c r="H27" s="4">
        <v>1</v>
      </c>
      <c r="I27" s="4">
        <v>1</v>
      </c>
      <c r="J27" s="4">
        <v>1</v>
      </c>
      <c r="K27" s="4" t="s">
        <v>29</v>
      </c>
      <c r="L27" s="4">
        <v>43</v>
      </c>
      <c r="M27" s="4">
        <v>43</v>
      </c>
      <c r="N27" s="4" t="s">
        <v>104</v>
      </c>
      <c r="O27" s="4" t="s">
        <v>31</v>
      </c>
      <c r="P27" s="4" t="s">
        <v>32</v>
      </c>
      <c r="Q27" s="4">
        <v>0</v>
      </c>
      <c r="R27" s="6">
        <v>44582</v>
      </c>
      <c r="S27" s="5">
        <v>44586</v>
      </c>
      <c r="T27" s="4" t="s">
        <v>33</v>
      </c>
      <c r="U27" s="4">
        <v>43</v>
      </c>
      <c r="V27" s="4">
        <v>0</v>
      </c>
      <c r="W27" s="4">
        <v>0</v>
      </c>
    </row>
    <row r="28" s="4" customFormat="1" spans="1:24">
      <c r="A28" s="4">
        <v>17210500566</v>
      </c>
      <c r="B28" s="4" t="s">
        <v>25</v>
      </c>
      <c r="C28" s="4" t="s">
        <v>26</v>
      </c>
      <c r="D28" s="4" t="s">
        <v>105</v>
      </c>
      <c r="E28" s="4" t="s">
        <v>106</v>
      </c>
      <c r="F28" s="5">
        <v>44582</v>
      </c>
      <c r="G28" s="5">
        <v>44583</v>
      </c>
      <c r="H28" s="4">
        <v>1</v>
      </c>
      <c r="I28" s="4">
        <v>1</v>
      </c>
      <c r="J28" s="4">
        <v>1</v>
      </c>
      <c r="K28" s="4" t="s">
        <v>29</v>
      </c>
      <c r="L28" s="4">
        <v>121</v>
      </c>
      <c r="M28" s="4">
        <v>121</v>
      </c>
      <c r="N28" s="4" t="s">
        <v>107</v>
      </c>
      <c r="O28" s="4" t="s">
        <v>31</v>
      </c>
      <c r="P28" s="4" t="s">
        <v>32</v>
      </c>
      <c r="Q28" s="4">
        <v>0</v>
      </c>
      <c r="R28" s="6">
        <v>44582</v>
      </c>
      <c r="S28" s="5">
        <v>44586</v>
      </c>
      <c r="T28" s="4" t="s">
        <v>33</v>
      </c>
      <c r="U28" s="4">
        <v>121</v>
      </c>
      <c r="V28" s="4">
        <v>0</v>
      </c>
      <c r="W28" s="4">
        <v>0</v>
      </c>
      <c r="X28" s="4">
        <v>2404409</v>
      </c>
    </row>
    <row r="29" s="4" customFormat="1" spans="1:25">
      <c r="A29" s="4">
        <v>17210588549</v>
      </c>
      <c r="B29" s="4" t="s">
        <v>25</v>
      </c>
      <c r="C29" s="4" t="s">
        <v>26</v>
      </c>
      <c r="D29" s="4" t="s">
        <v>108</v>
      </c>
      <c r="E29" s="4" t="s">
        <v>109</v>
      </c>
      <c r="F29" s="5">
        <v>44582</v>
      </c>
      <c r="G29" s="5">
        <v>44583</v>
      </c>
      <c r="H29" s="4">
        <v>1</v>
      </c>
      <c r="I29" s="4">
        <v>1</v>
      </c>
      <c r="J29" s="4">
        <v>1</v>
      </c>
      <c r="K29" s="4" t="s">
        <v>29</v>
      </c>
      <c r="L29" s="4">
        <v>132</v>
      </c>
      <c r="M29" s="4">
        <v>132</v>
      </c>
      <c r="N29" s="4" t="s">
        <v>110</v>
      </c>
      <c r="O29" s="4" t="s">
        <v>31</v>
      </c>
      <c r="P29" s="4" t="s">
        <v>32</v>
      </c>
      <c r="Q29" s="4">
        <v>0</v>
      </c>
      <c r="R29" s="6">
        <v>44582</v>
      </c>
      <c r="S29" s="5">
        <v>44586</v>
      </c>
      <c r="T29" s="4" t="s">
        <v>33</v>
      </c>
      <c r="U29" s="4">
        <v>132</v>
      </c>
      <c r="V29" s="4">
        <v>0</v>
      </c>
      <c r="W29" s="4">
        <v>0</v>
      </c>
      <c r="X29" s="4">
        <v>2404421</v>
      </c>
      <c r="Y29" s="4">
        <v>1883587830</v>
      </c>
    </row>
    <row r="30" s="4" customFormat="1" spans="1:24">
      <c r="A30" s="4">
        <v>17211094884</v>
      </c>
      <c r="B30" s="4" t="s">
        <v>25</v>
      </c>
      <c r="C30" s="4" t="s">
        <v>26</v>
      </c>
      <c r="D30" s="4" t="s">
        <v>111</v>
      </c>
      <c r="E30" s="4" t="s">
        <v>112</v>
      </c>
      <c r="F30" s="5">
        <v>44582</v>
      </c>
      <c r="G30" s="5">
        <v>44583</v>
      </c>
      <c r="H30" s="4">
        <v>1</v>
      </c>
      <c r="I30" s="4">
        <v>1</v>
      </c>
      <c r="J30" s="4">
        <v>1</v>
      </c>
      <c r="K30" s="4" t="s">
        <v>29</v>
      </c>
      <c r="L30" s="4">
        <v>50</v>
      </c>
      <c r="M30" s="4">
        <v>50</v>
      </c>
      <c r="N30" s="4" t="s">
        <v>113</v>
      </c>
      <c r="O30" s="4" t="s">
        <v>31</v>
      </c>
      <c r="P30" s="4" t="s">
        <v>32</v>
      </c>
      <c r="Q30" s="4">
        <v>0</v>
      </c>
      <c r="R30" s="6">
        <v>44582</v>
      </c>
      <c r="S30" s="5">
        <v>44586</v>
      </c>
      <c r="T30" s="4" t="s">
        <v>33</v>
      </c>
      <c r="U30" s="4">
        <v>50</v>
      </c>
      <c r="V30" s="4">
        <v>0</v>
      </c>
      <c r="W30" s="4">
        <v>0</v>
      </c>
      <c r="X30" s="4">
        <v>2404678</v>
      </c>
    </row>
    <row r="31" s="4" customFormat="1" spans="1:25">
      <c r="A31" s="4">
        <v>17212118914</v>
      </c>
      <c r="B31" s="4" t="s">
        <v>25</v>
      </c>
      <c r="C31" s="4" t="s">
        <v>26</v>
      </c>
      <c r="D31" s="4" t="s">
        <v>77</v>
      </c>
      <c r="E31" s="4" t="s">
        <v>78</v>
      </c>
      <c r="F31" s="5">
        <v>44582</v>
      </c>
      <c r="G31" s="5">
        <v>44583</v>
      </c>
      <c r="H31" s="4">
        <v>1</v>
      </c>
      <c r="I31" s="4">
        <v>1</v>
      </c>
      <c r="J31" s="4">
        <v>1</v>
      </c>
      <c r="K31" s="4" t="s">
        <v>29</v>
      </c>
      <c r="L31" s="4">
        <v>237</v>
      </c>
      <c r="M31" s="4">
        <v>237</v>
      </c>
      <c r="N31" s="4" t="s">
        <v>114</v>
      </c>
      <c r="O31" s="4" t="s">
        <v>31</v>
      </c>
      <c r="P31" s="4" t="s">
        <v>32</v>
      </c>
      <c r="Q31" s="4">
        <v>0</v>
      </c>
      <c r="R31" s="6">
        <v>44582</v>
      </c>
      <c r="S31" s="5">
        <v>44586</v>
      </c>
      <c r="T31" s="4" t="s">
        <v>33</v>
      </c>
      <c r="U31" s="4">
        <v>237</v>
      </c>
      <c r="V31" s="4">
        <v>0</v>
      </c>
      <c r="W31" s="4">
        <v>0</v>
      </c>
      <c r="X31" s="4">
        <v>2405410</v>
      </c>
      <c r="Y31" s="4">
        <v>897280932</v>
      </c>
    </row>
    <row r="32" s="4" customFormat="1" spans="1:24">
      <c r="A32" s="4">
        <v>17212130498</v>
      </c>
      <c r="B32" s="4" t="s">
        <v>25</v>
      </c>
      <c r="C32" s="4" t="s">
        <v>26</v>
      </c>
      <c r="D32" s="4" t="s">
        <v>115</v>
      </c>
      <c r="E32" s="4" t="s">
        <v>116</v>
      </c>
      <c r="F32" s="5">
        <v>44582</v>
      </c>
      <c r="G32" s="5">
        <v>44583</v>
      </c>
      <c r="H32" s="4">
        <v>1</v>
      </c>
      <c r="I32" s="4">
        <v>1</v>
      </c>
      <c r="J32" s="4">
        <v>1</v>
      </c>
      <c r="K32" s="4" t="s">
        <v>29</v>
      </c>
      <c r="L32" s="4">
        <v>162</v>
      </c>
      <c r="M32" s="4">
        <v>162</v>
      </c>
      <c r="N32" s="4" t="s">
        <v>117</v>
      </c>
      <c r="O32" s="4" t="s">
        <v>31</v>
      </c>
      <c r="P32" s="4" t="s">
        <v>32</v>
      </c>
      <c r="Q32" s="4">
        <v>0</v>
      </c>
      <c r="R32" s="6">
        <v>44582</v>
      </c>
      <c r="S32" s="5">
        <v>44586</v>
      </c>
      <c r="T32" s="4" t="s">
        <v>33</v>
      </c>
      <c r="U32" s="4">
        <v>162</v>
      </c>
      <c r="V32" s="4">
        <v>0</v>
      </c>
      <c r="W32" s="4">
        <v>0</v>
      </c>
      <c r="X32" s="4">
        <v>2405422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0"/>
  <sheetViews>
    <sheetView tabSelected="1" topLeftCell="A7" workbookViewId="0">
      <selection activeCell="A38" sqref="A38:A40"/>
    </sheetView>
  </sheetViews>
  <sheetFormatPr defaultColWidth="9" defaultRowHeight="13.5"/>
  <cols>
    <col min="1" max="1" width="17.25" style="4" customWidth="1"/>
    <col min="2" max="3" width="10.375" style="4"/>
    <col min="4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118</v>
      </c>
    </row>
    <row r="2" s="4" customFormat="1" spans="1:9">
      <c r="A2" s="4">
        <v>16585217926</v>
      </c>
      <c r="B2" s="5">
        <v>44577</v>
      </c>
      <c r="C2" s="5">
        <v>44583</v>
      </c>
      <c r="D2" s="4">
        <v>347</v>
      </c>
      <c r="E2" s="4" t="str">
        <f>VLOOKUP(A2,HOP!A:L,12,0)</f>
        <v>347.00</v>
      </c>
      <c r="F2" s="4" t="str">
        <f>VLOOKUP(A2,HOP!A:C,3,0)</f>
        <v>2279550</v>
      </c>
      <c r="G2" s="4">
        <f>D2-E2</f>
        <v>0</v>
      </c>
      <c r="H2" s="4" t="str">
        <f>$H$1&amp;F2</f>
        <v>，2279550</v>
      </c>
      <c r="I2" s="4" t="str">
        <f>VLOOKUP(A2,HOP!A:T,20,0)</f>
        <v>直连</v>
      </c>
    </row>
    <row r="3" s="4" customFormat="1" spans="1:9">
      <c r="A3" s="4">
        <v>17074045281</v>
      </c>
      <c r="B3" s="5">
        <v>44582</v>
      </c>
      <c r="C3" s="5">
        <v>44583</v>
      </c>
      <c r="D3" s="4">
        <v>37.6</v>
      </c>
      <c r="E3" s="4" t="str">
        <f>VLOOKUP(A3,HOP!A:L,12,0)</f>
        <v>37.60</v>
      </c>
      <c r="F3" s="4" t="str">
        <f>VLOOKUP(A3,HOP!A:C,3,0)</f>
        <v>2361939</v>
      </c>
      <c r="G3" s="4">
        <f t="shared" ref="G3:G31" si="0">D3-E3</f>
        <v>0</v>
      </c>
      <c r="H3" s="4" t="str">
        <f t="shared" ref="H3:H31" si="1">$H$1&amp;F3</f>
        <v>，2361939</v>
      </c>
      <c r="I3" s="4" t="str">
        <f>VLOOKUP(A3,HOP!A:T,20,0)</f>
        <v>直连</v>
      </c>
    </row>
    <row r="4" s="4" customFormat="1" spans="1:9">
      <c r="A4" s="4">
        <v>17102047734</v>
      </c>
      <c r="B4" s="5">
        <v>44582</v>
      </c>
      <c r="C4" s="5">
        <v>44583</v>
      </c>
      <c r="D4" s="4">
        <v>154</v>
      </c>
      <c r="E4" s="4" t="str">
        <f>VLOOKUP(A4,HOP!A:L,12,0)</f>
        <v>154.00</v>
      </c>
      <c r="F4" s="4" t="str">
        <f>VLOOKUP(A4,HOP!A:C,3,0)</f>
        <v>2368941</v>
      </c>
      <c r="G4" s="4">
        <f t="shared" si="0"/>
        <v>0</v>
      </c>
      <c r="H4" s="4" t="str">
        <f t="shared" si="1"/>
        <v>，2368941</v>
      </c>
      <c r="I4" s="4" t="str">
        <f>VLOOKUP(A4,HOP!A:T,20,0)</f>
        <v>直连</v>
      </c>
    </row>
    <row r="5" s="4" customFormat="1" spans="1:9">
      <c r="A5" s="4">
        <v>17114080885</v>
      </c>
      <c r="B5" s="5">
        <v>44582</v>
      </c>
      <c r="C5" s="5">
        <v>44583</v>
      </c>
      <c r="D5" s="4">
        <v>86</v>
      </c>
      <c r="E5" s="4" t="str">
        <f>VLOOKUP(A5,HOP!A:L,12,0)</f>
        <v>86.00</v>
      </c>
      <c r="F5" s="4" t="str">
        <f>VLOOKUP(A5,HOP!A:C,3,0)</f>
        <v>2371705</v>
      </c>
      <c r="G5" s="4">
        <f t="shared" si="0"/>
        <v>0</v>
      </c>
      <c r="H5" s="4" t="str">
        <f t="shared" si="1"/>
        <v>，2371705</v>
      </c>
      <c r="I5" s="4" t="str">
        <f>VLOOKUP(A5,HOP!A:T,20,0)</f>
        <v>直连</v>
      </c>
    </row>
    <row r="6" s="4" customFormat="1" spans="1:9">
      <c r="A6" s="4">
        <v>17160075562</v>
      </c>
      <c r="B6" s="5">
        <v>44580</v>
      </c>
      <c r="C6" s="5">
        <v>44583</v>
      </c>
      <c r="D6" s="4">
        <v>402</v>
      </c>
      <c r="E6" s="4" t="str">
        <f>VLOOKUP(A6,HOP!A:L,12,0)</f>
        <v>402.00</v>
      </c>
      <c r="F6" s="4" t="str">
        <f>VLOOKUP(A6,HOP!A:C,3,0)</f>
        <v>2385150</v>
      </c>
      <c r="G6" s="4">
        <f t="shared" si="0"/>
        <v>0</v>
      </c>
      <c r="H6" s="4" t="str">
        <f t="shared" si="1"/>
        <v>，2385150</v>
      </c>
      <c r="I6" s="4" t="str">
        <f>VLOOKUP(A6,HOP!A:T,20,0)</f>
        <v>直连</v>
      </c>
    </row>
    <row r="7" s="4" customFormat="1" spans="1:9">
      <c r="A7" s="4">
        <v>17172151713</v>
      </c>
      <c r="B7" s="5">
        <v>44582</v>
      </c>
      <c r="C7" s="5">
        <v>44583</v>
      </c>
      <c r="D7" s="4">
        <v>224</v>
      </c>
      <c r="E7" s="4" t="str">
        <f>VLOOKUP(A7,HOP!A:L,12,0)</f>
        <v>224.00</v>
      </c>
      <c r="F7" s="4" t="str">
        <f>VLOOKUP(A7,HOP!A:C,3,0)</f>
        <v>2389423</v>
      </c>
      <c r="G7" s="4">
        <f t="shared" si="0"/>
        <v>0</v>
      </c>
      <c r="H7" s="4" t="str">
        <f t="shared" si="1"/>
        <v>，2389423</v>
      </c>
      <c r="I7" s="4" t="str">
        <f>VLOOKUP(A7,HOP!A:T,20,0)</f>
        <v>直连</v>
      </c>
    </row>
    <row r="8" s="4" customFormat="1" spans="1:9">
      <c r="A8" s="4">
        <v>17172790586</v>
      </c>
      <c r="B8" s="5">
        <v>44582</v>
      </c>
      <c r="C8" s="5">
        <v>44583</v>
      </c>
      <c r="D8" s="4">
        <v>136</v>
      </c>
      <c r="E8" s="4" t="str">
        <f>VLOOKUP(A8,HOP!A:L,12,0)</f>
        <v>136.00</v>
      </c>
      <c r="F8" s="4" t="str">
        <f>VLOOKUP(A8,HOP!A:C,3,0)</f>
        <v>2389854</v>
      </c>
      <c r="G8" s="4">
        <f t="shared" si="0"/>
        <v>0</v>
      </c>
      <c r="H8" s="4" t="str">
        <f t="shared" si="1"/>
        <v>，2389854</v>
      </c>
      <c r="I8" s="4" t="str">
        <f>VLOOKUP(A8,HOP!A:T,20,0)</f>
        <v>直连</v>
      </c>
    </row>
    <row r="9" s="4" customFormat="1" spans="1:9">
      <c r="A9" s="4">
        <v>17178696141</v>
      </c>
      <c r="B9" s="5">
        <v>44582</v>
      </c>
      <c r="C9" s="5">
        <v>44583</v>
      </c>
      <c r="D9" s="4">
        <v>97</v>
      </c>
      <c r="E9" s="4" t="str">
        <f>VLOOKUP(A9,HOP!A:L,12,0)</f>
        <v>97.00</v>
      </c>
      <c r="F9" s="4" t="str">
        <f>VLOOKUP(A9,HOP!A:C,3,0)</f>
        <v>2391768</v>
      </c>
      <c r="G9" s="4">
        <f t="shared" si="0"/>
        <v>0</v>
      </c>
      <c r="H9" s="4" t="str">
        <f t="shared" si="1"/>
        <v>，2391768</v>
      </c>
      <c r="I9" s="4" t="str">
        <f>VLOOKUP(A9,HOP!A:T,20,0)</f>
        <v>直连</v>
      </c>
    </row>
    <row r="10" s="4" customFormat="1" spans="1:9">
      <c r="A10" s="4">
        <v>17186504411</v>
      </c>
      <c r="B10" s="5">
        <v>44582</v>
      </c>
      <c r="C10" s="5">
        <v>44583</v>
      </c>
      <c r="D10" s="4">
        <v>106</v>
      </c>
      <c r="E10" s="4" t="str">
        <f>VLOOKUP(A10,HOP!A:L,12,0)</f>
        <v>106.00</v>
      </c>
      <c r="F10" s="4" t="str">
        <f>VLOOKUP(A10,HOP!A:C,3,0)</f>
        <v>2394986</v>
      </c>
      <c r="G10" s="4">
        <f t="shared" si="0"/>
        <v>0</v>
      </c>
      <c r="H10" s="4" t="str">
        <f t="shared" si="1"/>
        <v>，2394986</v>
      </c>
      <c r="I10" s="4" t="str">
        <f>VLOOKUP(A10,HOP!A:T,20,0)</f>
        <v>直连</v>
      </c>
    </row>
    <row r="11" s="4" customFormat="1" spans="1:9">
      <c r="A11" s="4">
        <v>17189827073</v>
      </c>
      <c r="B11" s="5">
        <v>44582</v>
      </c>
      <c r="C11" s="5">
        <v>44583</v>
      </c>
      <c r="D11" s="4">
        <v>184</v>
      </c>
      <c r="E11" s="4" t="str">
        <f>VLOOKUP(A11,HOP!A:L,12,0)</f>
        <v>184.00</v>
      </c>
      <c r="F11" s="4" t="str">
        <f>VLOOKUP(A11,HOP!A:C,3,0)</f>
        <v>2395605</v>
      </c>
      <c r="G11" s="4">
        <f t="shared" si="0"/>
        <v>0</v>
      </c>
      <c r="H11" s="4" t="str">
        <f t="shared" si="1"/>
        <v>，2395605</v>
      </c>
      <c r="I11" s="4" t="str">
        <f>VLOOKUP(A11,HOP!A:T,20,0)</f>
        <v>直连</v>
      </c>
    </row>
    <row r="12" s="4" customFormat="1" spans="1:9">
      <c r="A12" s="4">
        <v>17190141056</v>
      </c>
      <c r="B12" s="5">
        <v>44582</v>
      </c>
      <c r="C12" s="5">
        <v>44583</v>
      </c>
      <c r="D12" s="4">
        <v>236</v>
      </c>
      <c r="E12" s="4" t="str">
        <f>VLOOKUP(A12,HOP!A:L,12,0)</f>
        <v>236.00</v>
      </c>
      <c r="F12" s="4" t="str">
        <f>VLOOKUP(A12,HOP!A:C,3,0)</f>
        <v>2395711</v>
      </c>
      <c r="G12" s="4">
        <f t="shared" si="0"/>
        <v>0</v>
      </c>
      <c r="H12" s="4" t="str">
        <f t="shared" si="1"/>
        <v>，2395711</v>
      </c>
      <c r="I12" s="4" t="str">
        <f>VLOOKUP(A12,HOP!A:T,20,0)</f>
        <v>直连</v>
      </c>
    </row>
    <row r="13" s="4" customFormat="1" spans="1:9">
      <c r="A13" s="4">
        <v>17191068528</v>
      </c>
      <c r="B13" s="5">
        <v>44582</v>
      </c>
      <c r="C13" s="5">
        <v>44583</v>
      </c>
      <c r="D13" s="4">
        <v>114</v>
      </c>
      <c r="E13" s="4" t="str">
        <f>VLOOKUP(A13,HOP!A:L,12,0)</f>
        <v>114.00</v>
      </c>
      <c r="F13" s="4" t="str">
        <f>VLOOKUP(A13,HOP!A:C,3,0)</f>
        <v>2396126</v>
      </c>
      <c r="G13" s="4">
        <f t="shared" si="0"/>
        <v>0</v>
      </c>
      <c r="H13" s="4" t="str">
        <f t="shared" si="1"/>
        <v>，2396126</v>
      </c>
      <c r="I13" s="4" t="str">
        <f>VLOOKUP(A13,HOP!A:T,20,0)</f>
        <v>直连</v>
      </c>
    </row>
    <row r="14" s="4" customFormat="1" spans="1:9">
      <c r="A14" s="4">
        <v>17192985494</v>
      </c>
      <c r="B14" s="5">
        <v>44582</v>
      </c>
      <c r="C14" s="5">
        <v>44583</v>
      </c>
      <c r="D14" s="4">
        <v>48</v>
      </c>
      <c r="E14" s="4" t="str">
        <f>VLOOKUP(A14,HOP!A:L,12,0)</f>
        <v>48.00</v>
      </c>
      <c r="F14" s="4" t="str">
        <f>VLOOKUP(A14,HOP!A:C,3,0)</f>
        <v>2397343</v>
      </c>
      <c r="G14" s="4">
        <f t="shared" si="0"/>
        <v>0</v>
      </c>
      <c r="H14" s="4" t="str">
        <f t="shared" si="1"/>
        <v>，2397343</v>
      </c>
      <c r="I14" s="4" t="str">
        <f>VLOOKUP(A14,HOP!A:T,20,0)</f>
        <v>直连</v>
      </c>
    </row>
    <row r="15" s="4" customFormat="1" spans="1:9">
      <c r="A15" s="4">
        <v>17193530958</v>
      </c>
      <c r="B15" s="5">
        <v>44582</v>
      </c>
      <c r="C15" s="5">
        <v>44583</v>
      </c>
      <c r="D15" s="4">
        <v>192</v>
      </c>
      <c r="E15" s="4" t="str">
        <f>VLOOKUP(A15,HOP!A:L,12,0)</f>
        <v>192.00</v>
      </c>
      <c r="F15" s="4" t="str">
        <f>VLOOKUP(A15,HOP!A:C,3,0)</f>
        <v>2397596</v>
      </c>
      <c r="G15" s="4">
        <f t="shared" si="0"/>
        <v>0</v>
      </c>
      <c r="H15" s="4" t="str">
        <f t="shared" si="1"/>
        <v>，2397596</v>
      </c>
      <c r="I15" s="4" t="str">
        <f>VLOOKUP(A15,HOP!A:T,20,0)</f>
        <v>直连</v>
      </c>
    </row>
    <row r="16" s="4" customFormat="1" spans="1:9">
      <c r="A16" s="4">
        <v>17193554207</v>
      </c>
      <c r="B16" s="5">
        <v>44582</v>
      </c>
      <c r="C16" s="5">
        <v>44583</v>
      </c>
      <c r="D16" s="4">
        <v>90</v>
      </c>
      <c r="E16" s="4" t="str">
        <f>VLOOKUP(A16,HOP!A:L,12,0)</f>
        <v>90.00</v>
      </c>
      <c r="F16" s="4" t="str">
        <f>VLOOKUP(A16,HOP!A:C,3,0)</f>
        <v>2397629</v>
      </c>
      <c r="G16" s="4">
        <f t="shared" si="0"/>
        <v>0</v>
      </c>
      <c r="H16" s="4" t="str">
        <f t="shared" si="1"/>
        <v>，2397629</v>
      </c>
      <c r="I16" s="4" t="str">
        <f>VLOOKUP(A16,HOP!A:T,20,0)</f>
        <v>直连</v>
      </c>
    </row>
    <row r="17" s="4" customFormat="1" spans="1:9">
      <c r="A17" s="4">
        <v>17198358686</v>
      </c>
      <c r="B17" s="5">
        <v>44582</v>
      </c>
      <c r="C17" s="5">
        <v>44583</v>
      </c>
      <c r="D17" s="4">
        <v>237</v>
      </c>
      <c r="E17" s="4" t="str">
        <f>VLOOKUP(A17,HOP!A:L,12,0)</f>
        <v>237.00</v>
      </c>
      <c r="F17" s="4" t="str">
        <f>VLOOKUP(A17,HOP!A:C,3,0)</f>
        <v>2399562</v>
      </c>
      <c r="G17" s="4">
        <f t="shared" si="0"/>
        <v>0</v>
      </c>
      <c r="H17" s="4" t="str">
        <f t="shared" si="1"/>
        <v>，2399562</v>
      </c>
      <c r="I17" s="4" t="str">
        <f>VLOOKUP(A17,HOP!A:T,20,0)</f>
        <v>直连</v>
      </c>
    </row>
    <row r="18" s="4" customFormat="1" spans="1:9">
      <c r="A18" s="4">
        <v>17198532609</v>
      </c>
      <c r="B18" s="5">
        <v>44582</v>
      </c>
      <c r="C18" s="5">
        <v>44583</v>
      </c>
      <c r="D18" s="4">
        <v>71</v>
      </c>
      <c r="E18" s="4" t="str">
        <f>VLOOKUP(A18,HOP!A:L,12,0)</f>
        <v>71.00</v>
      </c>
      <c r="F18" s="4" t="str">
        <f>VLOOKUP(A18,HOP!A:C,3,0)</f>
        <v>2399640</v>
      </c>
      <c r="G18" s="4">
        <f t="shared" si="0"/>
        <v>0</v>
      </c>
      <c r="H18" s="4" t="str">
        <f t="shared" si="1"/>
        <v>，2399640</v>
      </c>
      <c r="I18" s="4" t="str">
        <f>VLOOKUP(A18,HOP!A:T,20,0)</f>
        <v>直连</v>
      </c>
    </row>
    <row r="19" s="4" customFormat="1" spans="1:9">
      <c r="A19" s="4">
        <v>17200278324</v>
      </c>
      <c r="B19" s="5">
        <v>44582</v>
      </c>
      <c r="C19" s="5">
        <v>44583</v>
      </c>
      <c r="D19" s="4">
        <v>66</v>
      </c>
      <c r="E19" s="4" t="str">
        <f>VLOOKUP(A19,HOP!A:L,12,0)</f>
        <v>66.00</v>
      </c>
      <c r="F19" s="4" t="str">
        <f>VLOOKUP(A19,HOP!A:C,3,0)</f>
        <v>2400522</v>
      </c>
      <c r="G19" s="4">
        <f t="shared" si="0"/>
        <v>0</v>
      </c>
      <c r="H19" s="4" t="str">
        <f t="shared" si="1"/>
        <v>，2400522</v>
      </c>
      <c r="I19" s="4" t="str">
        <f>VLOOKUP(A19,HOP!A:T,20,0)</f>
        <v>直连</v>
      </c>
    </row>
    <row r="20" s="4" customFormat="1" spans="1:9">
      <c r="A20" s="4">
        <v>17201818730</v>
      </c>
      <c r="B20" s="5">
        <v>44582</v>
      </c>
      <c r="C20" s="5">
        <v>44583</v>
      </c>
      <c r="D20" s="4">
        <v>143</v>
      </c>
      <c r="E20" s="4" t="str">
        <f>VLOOKUP(A20,HOP!A:L,12,0)</f>
        <v>143.00</v>
      </c>
      <c r="F20" s="4" t="str">
        <f>VLOOKUP(A20,HOP!A:C,3,0)</f>
        <v>2401576</v>
      </c>
      <c r="G20" s="4">
        <f t="shared" si="0"/>
        <v>0</v>
      </c>
      <c r="H20" s="4" t="str">
        <f t="shared" si="1"/>
        <v>，2401576</v>
      </c>
      <c r="I20" s="4" t="str">
        <f>VLOOKUP(A20,HOP!A:T,20,0)</f>
        <v>直连</v>
      </c>
    </row>
    <row r="21" s="4" customFormat="1" spans="1:9">
      <c r="A21" s="4">
        <v>17201919517</v>
      </c>
      <c r="B21" s="5">
        <v>44582</v>
      </c>
      <c r="C21" s="5">
        <v>44583</v>
      </c>
      <c r="D21" s="4">
        <v>166</v>
      </c>
      <c r="E21" s="4" t="str">
        <f>VLOOKUP(A21,HOP!A:L,12,0)</f>
        <v>166.00</v>
      </c>
      <c r="F21" s="4" t="str">
        <f>VLOOKUP(A21,HOP!A:C,3,0)</f>
        <v>2401654</v>
      </c>
      <c r="G21" s="4">
        <f t="shared" si="0"/>
        <v>0</v>
      </c>
      <c r="H21" s="4" t="str">
        <f t="shared" si="1"/>
        <v>，2401654</v>
      </c>
      <c r="I21" s="4" t="str">
        <f>VLOOKUP(A21,HOP!A:T,20,0)</f>
        <v>直连</v>
      </c>
    </row>
    <row r="22" s="4" customFormat="1" spans="1:9">
      <c r="A22" s="4">
        <v>17201922925</v>
      </c>
      <c r="B22" s="5">
        <v>44581</v>
      </c>
      <c r="C22" s="5">
        <v>44583</v>
      </c>
      <c r="D22" s="4">
        <v>1352</v>
      </c>
      <c r="E22" s="4" t="str">
        <f>VLOOKUP(A22,HOP!A:L,12,0)</f>
        <v>1352.00</v>
      </c>
      <c r="F22" s="4" t="str">
        <f>VLOOKUP(A22,HOP!A:C,3,0)</f>
        <v>2401661</v>
      </c>
      <c r="G22" s="4">
        <f t="shared" si="0"/>
        <v>0</v>
      </c>
      <c r="H22" s="4" t="str">
        <f t="shared" si="1"/>
        <v>，2401661</v>
      </c>
      <c r="I22" s="4" t="str">
        <f>VLOOKUP(A22,HOP!A:T,20,0)</f>
        <v>直连</v>
      </c>
    </row>
    <row r="23" s="4" customFormat="1" spans="1:9">
      <c r="A23" s="4">
        <v>17207063744</v>
      </c>
      <c r="B23" s="5">
        <v>44582</v>
      </c>
      <c r="C23" s="5">
        <v>44583</v>
      </c>
      <c r="D23" s="4">
        <v>48</v>
      </c>
      <c r="E23" s="4" t="str">
        <f>VLOOKUP(A23,HOP!A:L,12,0)</f>
        <v>48.00</v>
      </c>
      <c r="F23" s="4" t="str">
        <f>VLOOKUP(A23,HOP!A:C,3,0)</f>
        <v>2403793</v>
      </c>
      <c r="G23" s="4">
        <f t="shared" si="0"/>
        <v>0</v>
      </c>
      <c r="H23" s="4" t="str">
        <f t="shared" si="1"/>
        <v>，2403793</v>
      </c>
      <c r="I23" s="4" t="str">
        <f>VLOOKUP(A23,HOP!A:T,20,0)</f>
        <v>直连</v>
      </c>
    </row>
    <row r="24" s="4" customFormat="1" spans="1:9">
      <c r="A24" s="4">
        <v>17207157183</v>
      </c>
      <c r="B24" s="5">
        <v>44582</v>
      </c>
      <c r="C24" s="5">
        <v>44583</v>
      </c>
      <c r="D24" s="4">
        <v>155</v>
      </c>
      <c r="E24" s="4" t="str">
        <f>VLOOKUP(A24,HOP!A:L,12,0)</f>
        <v>155.00</v>
      </c>
      <c r="F24" s="4" t="str">
        <f>VLOOKUP(A24,HOP!A:C,3,0)</f>
        <v>2403825</v>
      </c>
      <c r="G24" s="4">
        <f t="shared" si="0"/>
        <v>0</v>
      </c>
      <c r="H24" s="4" t="str">
        <f t="shared" si="1"/>
        <v>，2403825</v>
      </c>
      <c r="I24" s="4" t="str">
        <f>VLOOKUP(A24,HOP!A:T,20,0)</f>
        <v>直连</v>
      </c>
    </row>
    <row r="25" s="4" customFormat="1" spans="1:9">
      <c r="A25" s="4">
        <v>17207134395</v>
      </c>
      <c r="B25" s="5">
        <v>44582</v>
      </c>
      <c r="C25" s="5">
        <v>44583</v>
      </c>
      <c r="D25" s="4">
        <v>55</v>
      </c>
      <c r="E25" s="4" t="str">
        <f>VLOOKUP(A25,HOP!A:L,12,0)</f>
        <v>55.00</v>
      </c>
      <c r="F25" s="4" t="str">
        <f>VLOOKUP(A25,HOP!A:C,3,0)</f>
        <v>2403822</v>
      </c>
      <c r="G25" s="4">
        <f t="shared" si="0"/>
        <v>0</v>
      </c>
      <c r="H25" s="4" t="str">
        <f t="shared" si="1"/>
        <v>，2403822</v>
      </c>
      <c r="I25" s="4" t="str">
        <f>VLOOKUP(A25,HOP!A:T,20,0)</f>
        <v>直连</v>
      </c>
    </row>
    <row r="26" s="4" customFormat="1" spans="1:9">
      <c r="A26" s="4">
        <v>17207349993</v>
      </c>
      <c r="B26" s="5">
        <v>44582</v>
      </c>
      <c r="C26" s="5">
        <v>44583</v>
      </c>
      <c r="D26" s="4">
        <v>43</v>
      </c>
      <c r="E26" s="4" t="str">
        <f>VLOOKUP(A26,HOP!A:L,12,0)</f>
        <v>43.00</v>
      </c>
      <c r="F26" s="4" t="str">
        <f>VLOOKUP(A26,HOP!A:C,3,0)</f>
        <v>2403909</v>
      </c>
      <c r="G26" s="4">
        <f t="shared" si="0"/>
        <v>0</v>
      </c>
      <c r="H26" s="4" t="str">
        <f t="shared" si="1"/>
        <v>，2403909</v>
      </c>
      <c r="I26" s="4" t="str">
        <f>VLOOKUP(A26,HOP!A:T,20,0)</f>
        <v>直连</v>
      </c>
    </row>
    <row r="27" s="4" customFormat="1" spans="1:9">
      <c r="A27" s="4">
        <v>17210500566</v>
      </c>
      <c r="B27" s="5">
        <v>44582</v>
      </c>
      <c r="C27" s="5">
        <v>44583</v>
      </c>
      <c r="D27" s="4">
        <v>121</v>
      </c>
      <c r="E27" s="4" t="str">
        <f>VLOOKUP(A27,HOP!A:L,12,0)</f>
        <v>121.00</v>
      </c>
      <c r="F27" s="4" t="str">
        <f>VLOOKUP(A27,HOP!A:C,3,0)</f>
        <v>2404409</v>
      </c>
      <c r="G27" s="4">
        <f t="shared" si="0"/>
        <v>0</v>
      </c>
      <c r="H27" s="4" t="str">
        <f t="shared" si="1"/>
        <v>，2404409</v>
      </c>
      <c r="I27" s="4" t="str">
        <f>VLOOKUP(A27,HOP!A:T,20,0)</f>
        <v>直连</v>
      </c>
    </row>
    <row r="28" s="4" customFormat="1" spans="1:9">
      <c r="A28" s="4">
        <v>17210588549</v>
      </c>
      <c r="B28" s="5">
        <v>44582</v>
      </c>
      <c r="C28" s="5">
        <v>44583</v>
      </c>
      <c r="D28" s="4">
        <v>132</v>
      </c>
      <c r="E28" s="4" t="str">
        <f>VLOOKUP(A28,HOP!A:L,12,0)</f>
        <v>132.00</v>
      </c>
      <c r="F28" s="4" t="str">
        <f>VLOOKUP(A28,HOP!A:C,3,0)</f>
        <v>2404421</v>
      </c>
      <c r="G28" s="4">
        <f t="shared" si="0"/>
        <v>0</v>
      </c>
      <c r="H28" s="4" t="str">
        <f t="shared" si="1"/>
        <v>，2404421</v>
      </c>
      <c r="I28" s="4" t="str">
        <f>VLOOKUP(A28,HOP!A:T,20,0)</f>
        <v>直连</v>
      </c>
    </row>
    <row r="29" s="4" customFormat="1" spans="1:9">
      <c r="A29" s="4">
        <v>17211094884</v>
      </c>
      <c r="B29" s="5">
        <v>44582</v>
      </c>
      <c r="C29" s="5">
        <v>44583</v>
      </c>
      <c r="D29" s="4">
        <v>50</v>
      </c>
      <c r="E29" s="4" t="str">
        <f>VLOOKUP(A29,HOP!A:L,12,0)</f>
        <v>50.00</v>
      </c>
      <c r="F29" s="4" t="str">
        <f>VLOOKUP(A29,HOP!A:C,3,0)</f>
        <v>2404678</v>
      </c>
      <c r="G29" s="4">
        <f t="shared" si="0"/>
        <v>0</v>
      </c>
      <c r="H29" s="4" t="str">
        <f t="shared" si="1"/>
        <v>，2404678</v>
      </c>
      <c r="I29" s="4" t="str">
        <f>VLOOKUP(A29,HOP!A:T,20,0)</f>
        <v>直连</v>
      </c>
    </row>
    <row r="30" s="4" customFormat="1" spans="1:9">
      <c r="A30" s="4">
        <v>17212118914</v>
      </c>
      <c r="B30" s="5">
        <v>44582</v>
      </c>
      <c r="C30" s="5">
        <v>44583</v>
      </c>
      <c r="D30" s="4">
        <v>237</v>
      </c>
      <c r="E30" s="4" t="str">
        <f>VLOOKUP(A30,HOP!A:L,12,0)</f>
        <v>237.00</v>
      </c>
      <c r="F30" s="4" t="str">
        <f>VLOOKUP(A30,HOP!A:C,3,0)</f>
        <v>2405410</v>
      </c>
      <c r="G30" s="4">
        <f t="shared" si="0"/>
        <v>0</v>
      </c>
      <c r="H30" s="4" t="str">
        <f t="shared" si="1"/>
        <v>，2405410</v>
      </c>
      <c r="I30" s="4" t="str">
        <f>VLOOKUP(A30,HOP!A:T,20,0)</f>
        <v>直连</v>
      </c>
    </row>
    <row r="31" s="4" customFormat="1" spans="1:9">
      <c r="A31" s="4">
        <v>17212130498</v>
      </c>
      <c r="B31" s="5">
        <v>44582</v>
      </c>
      <c r="C31" s="5">
        <v>44583</v>
      </c>
      <c r="D31" s="4">
        <v>162</v>
      </c>
      <c r="E31" s="4" t="str">
        <f>VLOOKUP(A31,HOP!A:L,12,0)</f>
        <v>162.00</v>
      </c>
      <c r="F31" s="4" t="str">
        <f>VLOOKUP(A31,HOP!A:C,3,0)</f>
        <v>2405422</v>
      </c>
      <c r="G31" s="4">
        <f t="shared" si="0"/>
        <v>0</v>
      </c>
      <c r="H31" s="4" t="str">
        <f t="shared" si="1"/>
        <v>，2405422</v>
      </c>
      <c r="I31" s="4" t="str">
        <f>VLOOKUP(A31,HOP!A:T,20,0)</f>
        <v>直连</v>
      </c>
    </row>
    <row r="33" spans="4:4">
      <c r="D33" s="4">
        <f>SUM(D2:D32)</f>
        <v>5491.6</v>
      </c>
    </row>
    <row r="38" spans="1:1">
      <c r="A38" s="4" t="s">
        <v>119</v>
      </c>
    </row>
    <row r="39" spans="1:1">
      <c r="A39" s="4" t="s">
        <v>120</v>
      </c>
    </row>
    <row r="40" spans="1:1">
      <c r="A40" s="4" t="s">
        <v>121</v>
      </c>
    </row>
  </sheetData>
  <autoFilter ref="A1:XFD33"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1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122</v>
      </c>
      <c r="B1" s="2" t="s">
        <v>123</v>
      </c>
      <c r="C1" s="2" t="s">
        <v>124</v>
      </c>
      <c r="D1" s="2" t="s">
        <v>125</v>
      </c>
      <c r="E1" s="2" t="s">
        <v>13</v>
      </c>
      <c r="F1" s="2" t="s">
        <v>5</v>
      </c>
      <c r="G1" s="2" t="s">
        <v>6</v>
      </c>
      <c r="H1" s="2" t="s">
        <v>126</v>
      </c>
      <c r="I1" s="2" t="s">
        <v>127</v>
      </c>
      <c r="J1" s="2" t="s">
        <v>128</v>
      </c>
      <c r="K1" s="2" t="s">
        <v>129</v>
      </c>
      <c r="L1" s="2" t="s">
        <v>130</v>
      </c>
      <c r="M1" s="2" t="s">
        <v>131</v>
      </c>
      <c r="N1" s="2" t="s">
        <v>132</v>
      </c>
      <c r="O1" s="2" t="s">
        <v>133</v>
      </c>
      <c r="P1" s="2" t="s">
        <v>134</v>
      </c>
      <c r="Q1" s="2" t="s">
        <v>135</v>
      </c>
      <c r="R1" s="2" t="s">
        <v>136</v>
      </c>
      <c r="S1" s="2" t="s">
        <v>137</v>
      </c>
      <c r="T1" s="2" t="s">
        <v>138</v>
      </c>
    </row>
    <row r="2" s="1" customFormat="1" spans="1:20">
      <c r="A2" s="3">
        <v>17212130498</v>
      </c>
      <c r="B2" s="1" t="s">
        <v>139</v>
      </c>
      <c r="C2" s="1" t="s">
        <v>140</v>
      </c>
      <c r="D2" s="1" t="s">
        <v>141</v>
      </c>
      <c r="E2" s="1" t="s">
        <v>142</v>
      </c>
      <c r="F2" s="1" t="s">
        <v>139</v>
      </c>
      <c r="G2" s="1" t="s">
        <v>143</v>
      </c>
      <c r="H2" s="1" t="s">
        <v>144</v>
      </c>
      <c r="I2" s="1" t="s">
        <v>145</v>
      </c>
      <c r="J2" s="1" t="s">
        <v>29</v>
      </c>
      <c r="K2" s="1" t="s">
        <v>146</v>
      </c>
      <c r="L2" s="1" t="s">
        <v>146</v>
      </c>
      <c r="M2" s="1" t="s">
        <v>147</v>
      </c>
      <c r="N2" s="1" t="s">
        <v>147</v>
      </c>
      <c r="O2" s="1" t="s">
        <v>148</v>
      </c>
      <c r="P2" s="1" t="s">
        <v>149</v>
      </c>
      <c r="Q2" s="1" t="s">
        <v>150</v>
      </c>
      <c r="R2" s="1" t="s">
        <v>151</v>
      </c>
      <c r="S2" s="1" t="s">
        <v>152</v>
      </c>
      <c r="T2" s="1" t="s">
        <v>153</v>
      </c>
    </row>
    <row r="3" s="1" customFormat="1" spans="1:20">
      <c r="A3" s="3">
        <v>17212118914</v>
      </c>
      <c r="B3" s="1" t="s">
        <v>139</v>
      </c>
      <c r="C3" s="1" t="s">
        <v>154</v>
      </c>
      <c r="D3" s="1" t="s">
        <v>155</v>
      </c>
      <c r="E3" s="1" t="s">
        <v>156</v>
      </c>
      <c r="F3" s="1" t="s">
        <v>139</v>
      </c>
      <c r="G3" s="1" t="s">
        <v>143</v>
      </c>
      <c r="H3" s="1" t="s">
        <v>144</v>
      </c>
      <c r="I3" s="1" t="s">
        <v>157</v>
      </c>
      <c r="J3" s="1" t="s">
        <v>29</v>
      </c>
      <c r="K3" s="1" t="s">
        <v>158</v>
      </c>
      <c r="L3" s="1" t="s">
        <v>158</v>
      </c>
      <c r="M3" s="1" t="s">
        <v>147</v>
      </c>
      <c r="N3" s="1" t="s">
        <v>147</v>
      </c>
      <c r="O3" s="1" t="s">
        <v>148</v>
      </c>
      <c r="P3" s="1" t="s">
        <v>149</v>
      </c>
      <c r="Q3" s="1" t="s">
        <v>159</v>
      </c>
      <c r="R3" s="1" t="s">
        <v>151</v>
      </c>
      <c r="S3" s="1" t="s">
        <v>152</v>
      </c>
      <c r="T3" s="1" t="s">
        <v>153</v>
      </c>
    </row>
    <row r="4" s="1" customFormat="1" spans="1:20">
      <c r="A4" s="3">
        <v>17211094884</v>
      </c>
      <c r="B4" s="1" t="s">
        <v>139</v>
      </c>
      <c r="C4" s="1" t="s">
        <v>160</v>
      </c>
      <c r="D4" s="1" t="s">
        <v>161</v>
      </c>
      <c r="E4" s="1" t="s">
        <v>162</v>
      </c>
      <c r="F4" s="1" t="s">
        <v>139</v>
      </c>
      <c r="G4" s="1" t="s">
        <v>143</v>
      </c>
      <c r="H4" s="1" t="s">
        <v>144</v>
      </c>
      <c r="I4" s="1" t="s">
        <v>163</v>
      </c>
      <c r="J4" s="1" t="s">
        <v>29</v>
      </c>
      <c r="K4" s="1" t="s">
        <v>164</v>
      </c>
      <c r="L4" s="1" t="s">
        <v>164</v>
      </c>
      <c r="M4" s="1" t="s">
        <v>147</v>
      </c>
      <c r="N4" s="1" t="s">
        <v>147</v>
      </c>
      <c r="O4" s="1" t="s">
        <v>148</v>
      </c>
      <c r="P4" s="1" t="s">
        <v>149</v>
      </c>
      <c r="Q4" s="1" t="s">
        <v>165</v>
      </c>
      <c r="R4" s="1" t="s">
        <v>151</v>
      </c>
      <c r="S4" s="1" t="s">
        <v>152</v>
      </c>
      <c r="T4" s="1" t="s">
        <v>153</v>
      </c>
    </row>
    <row r="5" s="1" customFormat="1" spans="1:20">
      <c r="A5" s="3">
        <v>17210588549</v>
      </c>
      <c r="B5" s="1" t="s">
        <v>139</v>
      </c>
      <c r="C5" s="1" t="s">
        <v>166</v>
      </c>
      <c r="D5" s="1" t="s">
        <v>167</v>
      </c>
      <c r="E5" s="1" t="s">
        <v>168</v>
      </c>
      <c r="F5" s="1" t="s">
        <v>139</v>
      </c>
      <c r="G5" s="1" t="s">
        <v>143</v>
      </c>
      <c r="H5" s="1" t="s">
        <v>144</v>
      </c>
      <c r="I5" s="1" t="s">
        <v>169</v>
      </c>
      <c r="J5" s="1" t="s">
        <v>29</v>
      </c>
      <c r="K5" s="1" t="s">
        <v>170</v>
      </c>
      <c r="L5" s="1" t="s">
        <v>170</v>
      </c>
      <c r="M5" s="1" t="s">
        <v>147</v>
      </c>
      <c r="N5" s="1" t="s">
        <v>147</v>
      </c>
      <c r="O5" s="1" t="s">
        <v>148</v>
      </c>
      <c r="P5" s="1" t="s">
        <v>149</v>
      </c>
      <c r="Q5" s="1" t="s">
        <v>171</v>
      </c>
      <c r="R5" s="1" t="s">
        <v>151</v>
      </c>
      <c r="S5" s="1" t="s">
        <v>152</v>
      </c>
      <c r="T5" s="1" t="s">
        <v>153</v>
      </c>
    </row>
    <row r="6" s="1" customFormat="1" spans="1:20">
      <c r="A6" s="3">
        <v>17210500566</v>
      </c>
      <c r="B6" s="1" t="s">
        <v>139</v>
      </c>
      <c r="C6" s="1" t="s">
        <v>172</v>
      </c>
      <c r="D6" s="1" t="s">
        <v>173</v>
      </c>
      <c r="E6" s="1" t="s">
        <v>174</v>
      </c>
      <c r="F6" s="1" t="s">
        <v>139</v>
      </c>
      <c r="G6" s="1" t="s">
        <v>143</v>
      </c>
      <c r="H6" s="1" t="s">
        <v>144</v>
      </c>
      <c r="I6" s="1" t="s">
        <v>175</v>
      </c>
      <c r="J6" s="1" t="s">
        <v>29</v>
      </c>
      <c r="K6" s="1" t="s">
        <v>176</v>
      </c>
      <c r="L6" s="1" t="s">
        <v>176</v>
      </c>
      <c r="M6" s="1" t="s">
        <v>147</v>
      </c>
      <c r="N6" s="1" t="s">
        <v>147</v>
      </c>
      <c r="O6" s="1" t="s">
        <v>148</v>
      </c>
      <c r="P6" s="1" t="s">
        <v>149</v>
      </c>
      <c r="Q6" s="1" t="s">
        <v>177</v>
      </c>
      <c r="R6" s="1" t="s">
        <v>151</v>
      </c>
      <c r="S6" s="1" t="s">
        <v>152</v>
      </c>
      <c r="T6" s="1" t="s">
        <v>153</v>
      </c>
    </row>
    <row r="7" s="1" customFormat="1" spans="1:20">
      <c r="A7" s="3">
        <v>17207349993</v>
      </c>
      <c r="B7" s="1" t="s">
        <v>139</v>
      </c>
      <c r="C7" s="1" t="s">
        <v>178</v>
      </c>
      <c r="D7" s="1" t="s">
        <v>179</v>
      </c>
      <c r="E7" s="1" t="s">
        <v>180</v>
      </c>
      <c r="F7" s="1" t="s">
        <v>139</v>
      </c>
      <c r="G7" s="1" t="s">
        <v>143</v>
      </c>
      <c r="H7" s="1" t="s">
        <v>144</v>
      </c>
      <c r="I7" s="1" t="s">
        <v>181</v>
      </c>
      <c r="J7" s="1" t="s">
        <v>29</v>
      </c>
      <c r="K7" s="1" t="s">
        <v>182</v>
      </c>
      <c r="L7" s="1" t="s">
        <v>182</v>
      </c>
      <c r="M7" s="1" t="s">
        <v>147</v>
      </c>
      <c r="N7" s="1" t="s">
        <v>147</v>
      </c>
      <c r="O7" s="1" t="s">
        <v>148</v>
      </c>
      <c r="P7" s="1" t="s">
        <v>149</v>
      </c>
      <c r="Q7" s="1" t="s">
        <v>183</v>
      </c>
      <c r="R7" s="1" t="s">
        <v>151</v>
      </c>
      <c r="S7" s="1" t="s">
        <v>152</v>
      </c>
      <c r="T7" s="1" t="s">
        <v>153</v>
      </c>
    </row>
    <row r="8" s="1" customFormat="1" spans="1:20">
      <c r="A8" s="3">
        <v>17207157183</v>
      </c>
      <c r="B8" s="1" t="s">
        <v>139</v>
      </c>
      <c r="C8" s="1" t="s">
        <v>184</v>
      </c>
      <c r="D8" s="1" t="s">
        <v>185</v>
      </c>
      <c r="E8" s="1" t="s">
        <v>186</v>
      </c>
      <c r="F8" s="1" t="s">
        <v>139</v>
      </c>
      <c r="G8" s="1" t="s">
        <v>143</v>
      </c>
      <c r="H8" s="1" t="s">
        <v>144</v>
      </c>
      <c r="I8" s="1" t="s">
        <v>187</v>
      </c>
      <c r="J8" s="1" t="s">
        <v>29</v>
      </c>
      <c r="K8" s="1" t="s">
        <v>188</v>
      </c>
      <c r="L8" s="1" t="s">
        <v>188</v>
      </c>
      <c r="M8" s="1" t="s">
        <v>147</v>
      </c>
      <c r="N8" s="1" t="s">
        <v>147</v>
      </c>
      <c r="O8" s="1" t="s">
        <v>148</v>
      </c>
      <c r="P8" s="1" t="s">
        <v>149</v>
      </c>
      <c r="Q8" s="1" t="s">
        <v>189</v>
      </c>
      <c r="R8" s="1" t="s">
        <v>151</v>
      </c>
      <c r="S8" s="1" t="s">
        <v>152</v>
      </c>
      <c r="T8" s="1" t="s">
        <v>153</v>
      </c>
    </row>
    <row r="9" s="1" customFormat="1" spans="1:20">
      <c r="A9" s="3">
        <v>17207134395</v>
      </c>
      <c r="B9" s="1" t="s">
        <v>139</v>
      </c>
      <c r="C9" s="1" t="s">
        <v>190</v>
      </c>
      <c r="D9" s="1" t="s">
        <v>191</v>
      </c>
      <c r="E9" s="1" t="s">
        <v>192</v>
      </c>
      <c r="F9" s="1" t="s">
        <v>139</v>
      </c>
      <c r="G9" s="1" t="s">
        <v>143</v>
      </c>
      <c r="H9" s="1" t="s">
        <v>144</v>
      </c>
      <c r="I9" s="1" t="s">
        <v>193</v>
      </c>
      <c r="J9" s="1" t="s">
        <v>29</v>
      </c>
      <c r="K9" s="1" t="s">
        <v>194</v>
      </c>
      <c r="L9" s="1" t="s">
        <v>194</v>
      </c>
      <c r="M9" s="1" t="s">
        <v>147</v>
      </c>
      <c r="N9" s="1" t="s">
        <v>147</v>
      </c>
      <c r="O9" s="1" t="s">
        <v>148</v>
      </c>
      <c r="P9" s="1" t="s">
        <v>149</v>
      </c>
      <c r="Q9" s="1" t="s">
        <v>195</v>
      </c>
      <c r="R9" s="1" t="s">
        <v>151</v>
      </c>
      <c r="S9" s="1" t="s">
        <v>152</v>
      </c>
      <c r="T9" s="1" t="s">
        <v>153</v>
      </c>
    </row>
    <row r="10" s="1" customFormat="1" spans="1:20">
      <c r="A10" s="3">
        <v>17207063744</v>
      </c>
      <c r="B10" s="1" t="s">
        <v>139</v>
      </c>
      <c r="C10" s="1" t="s">
        <v>196</v>
      </c>
      <c r="D10" s="1" t="s">
        <v>197</v>
      </c>
      <c r="E10" s="1" t="s">
        <v>198</v>
      </c>
      <c r="F10" s="1" t="s">
        <v>139</v>
      </c>
      <c r="G10" s="1" t="s">
        <v>143</v>
      </c>
      <c r="H10" s="1" t="s">
        <v>144</v>
      </c>
      <c r="I10" s="1" t="s">
        <v>199</v>
      </c>
      <c r="J10" s="1" t="s">
        <v>29</v>
      </c>
      <c r="K10" s="1" t="s">
        <v>200</v>
      </c>
      <c r="L10" s="1" t="s">
        <v>200</v>
      </c>
      <c r="M10" s="1" t="s">
        <v>147</v>
      </c>
      <c r="N10" s="1" t="s">
        <v>147</v>
      </c>
      <c r="O10" s="1" t="s">
        <v>148</v>
      </c>
      <c r="P10" s="1" t="s">
        <v>149</v>
      </c>
      <c r="Q10" s="1" t="s">
        <v>201</v>
      </c>
      <c r="R10" s="1" t="s">
        <v>151</v>
      </c>
      <c r="S10" s="1" t="s">
        <v>152</v>
      </c>
      <c r="T10" s="1" t="s">
        <v>153</v>
      </c>
    </row>
    <row r="11" s="1" customFormat="1" spans="1:20">
      <c r="A11" s="3">
        <v>17201922925</v>
      </c>
      <c r="B11" s="1" t="s">
        <v>202</v>
      </c>
      <c r="C11" s="1" t="s">
        <v>203</v>
      </c>
      <c r="D11" s="1" t="s">
        <v>204</v>
      </c>
      <c r="E11" s="1" t="s">
        <v>205</v>
      </c>
      <c r="F11" s="1" t="s">
        <v>202</v>
      </c>
      <c r="G11" s="1" t="s">
        <v>143</v>
      </c>
      <c r="H11" s="1" t="s">
        <v>144</v>
      </c>
      <c r="I11" s="1" t="s">
        <v>206</v>
      </c>
      <c r="J11" s="1" t="s">
        <v>29</v>
      </c>
      <c r="K11" s="1" t="s">
        <v>207</v>
      </c>
      <c r="L11" s="1" t="s">
        <v>207</v>
      </c>
      <c r="M11" s="1" t="s">
        <v>147</v>
      </c>
      <c r="N11" s="1" t="s">
        <v>147</v>
      </c>
      <c r="O11" s="1" t="s">
        <v>148</v>
      </c>
      <c r="P11" s="1" t="s">
        <v>149</v>
      </c>
      <c r="Q11" s="1" t="s">
        <v>208</v>
      </c>
      <c r="R11" s="1" t="s">
        <v>151</v>
      </c>
      <c r="S11" s="1" t="s">
        <v>152</v>
      </c>
      <c r="T11" s="1" t="s">
        <v>153</v>
      </c>
    </row>
    <row r="12" s="1" customFormat="1" spans="1:20">
      <c r="A12" s="3">
        <v>17201919517</v>
      </c>
      <c r="B12" s="1" t="s">
        <v>202</v>
      </c>
      <c r="C12" s="1" t="s">
        <v>209</v>
      </c>
      <c r="D12" s="1" t="s">
        <v>210</v>
      </c>
      <c r="E12" s="1" t="s">
        <v>211</v>
      </c>
      <c r="F12" s="1" t="s">
        <v>139</v>
      </c>
      <c r="G12" s="1" t="s">
        <v>143</v>
      </c>
      <c r="H12" s="1" t="s">
        <v>144</v>
      </c>
      <c r="I12" s="1" t="s">
        <v>212</v>
      </c>
      <c r="J12" s="1" t="s">
        <v>29</v>
      </c>
      <c r="K12" s="1" t="s">
        <v>213</v>
      </c>
      <c r="L12" s="1" t="s">
        <v>213</v>
      </c>
      <c r="M12" s="1" t="s">
        <v>147</v>
      </c>
      <c r="N12" s="1" t="s">
        <v>147</v>
      </c>
      <c r="O12" s="1" t="s">
        <v>148</v>
      </c>
      <c r="P12" s="1" t="s">
        <v>149</v>
      </c>
      <c r="Q12" s="1" t="s">
        <v>214</v>
      </c>
      <c r="R12" s="1" t="s">
        <v>151</v>
      </c>
      <c r="S12" s="1" t="s">
        <v>152</v>
      </c>
      <c r="T12" s="1" t="s">
        <v>153</v>
      </c>
    </row>
    <row r="13" s="1" customFormat="1" spans="1:20">
      <c r="A13" s="3">
        <v>17201818730</v>
      </c>
      <c r="B13" s="1" t="s">
        <v>202</v>
      </c>
      <c r="C13" s="1" t="s">
        <v>215</v>
      </c>
      <c r="D13" s="1" t="s">
        <v>216</v>
      </c>
      <c r="E13" s="1" t="s">
        <v>217</v>
      </c>
      <c r="F13" s="1" t="s">
        <v>139</v>
      </c>
      <c r="G13" s="1" t="s">
        <v>143</v>
      </c>
      <c r="H13" s="1" t="s">
        <v>144</v>
      </c>
      <c r="I13" s="1" t="s">
        <v>218</v>
      </c>
      <c r="J13" s="1" t="s">
        <v>29</v>
      </c>
      <c r="K13" s="1" t="s">
        <v>219</v>
      </c>
      <c r="L13" s="1" t="s">
        <v>219</v>
      </c>
      <c r="M13" s="1" t="s">
        <v>147</v>
      </c>
      <c r="N13" s="1" t="s">
        <v>147</v>
      </c>
      <c r="O13" s="1" t="s">
        <v>148</v>
      </c>
      <c r="P13" s="1" t="s">
        <v>149</v>
      </c>
      <c r="Q13" s="1" t="s">
        <v>220</v>
      </c>
      <c r="R13" s="1" t="s">
        <v>151</v>
      </c>
      <c r="S13" s="1" t="s">
        <v>152</v>
      </c>
      <c r="T13" s="1" t="s">
        <v>153</v>
      </c>
    </row>
    <row r="14" s="1" customFormat="1" spans="1:20">
      <c r="A14" s="3">
        <v>17200278324</v>
      </c>
      <c r="B14" s="1" t="s">
        <v>221</v>
      </c>
      <c r="C14" s="1" t="s">
        <v>222</v>
      </c>
      <c r="D14" s="1" t="s">
        <v>223</v>
      </c>
      <c r="E14" s="1" t="s">
        <v>224</v>
      </c>
      <c r="F14" s="1" t="s">
        <v>139</v>
      </c>
      <c r="G14" s="1" t="s">
        <v>143</v>
      </c>
      <c r="H14" s="1" t="s">
        <v>144</v>
      </c>
      <c r="I14" s="1" t="s">
        <v>225</v>
      </c>
      <c r="J14" s="1" t="s">
        <v>29</v>
      </c>
      <c r="K14" s="1" t="s">
        <v>226</v>
      </c>
      <c r="L14" s="1" t="s">
        <v>226</v>
      </c>
      <c r="M14" s="1" t="s">
        <v>147</v>
      </c>
      <c r="N14" s="1" t="s">
        <v>147</v>
      </c>
      <c r="O14" s="1" t="s">
        <v>148</v>
      </c>
      <c r="P14" s="1" t="s">
        <v>149</v>
      </c>
      <c r="Q14" s="1" t="s">
        <v>227</v>
      </c>
      <c r="R14" s="1" t="s">
        <v>151</v>
      </c>
      <c r="S14" s="1" t="s">
        <v>152</v>
      </c>
      <c r="T14" s="1" t="s">
        <v>153</v>
      </c>
    </row>
    <row r="15" s="1" customFormat="1" spans="1:20">
      <c r="A15" s="3">
        <v>17198532609</v>
      </c>
      <c r="B15" s="1" t="s">
        <v>221</v>
      </c>
      <c r="C15" s="1" t="s">
        <v>228</v>
      </c>
      <c r="D15" s="1" t="s">
        <v>229</v>
      </c>
      <c r="E15" s="1" t="s">
        <v>230</v>
      </c>
      <c r="F15" s="1" t="s">
        <v>139</v>
      </c>
      <c r="G15" s="1" t="s">
        <v>143</v>
      </c>
      <c r="H15" s="1" t="s">
        <v>144</v>
      </c>
      <c r="I15" s="1" t="s">
        <v>231</v>
      </c>
      <c r="J15" s="1" t="s">
        <v>29</v>
      </c>
      <c r="K15" s="1" t="s">
        <v>232</v>
      </c>
      <c r="L15" s="1" t="s">
        <v>232</v>
      </c>
      <c r="M15" s="1" t="s">
        <v>147</v>
      </c>
      <c r="N15" s="1" t="s">
        <v>147</v>
      </c>
      <c r="O15" s="1" t="s">
        <v>148</v>
      </c>
      <c r="P15" s="1" t="s">
        <v>149</v>
      </c>
      <c r="Q15" s="1" t="s">
        <v>233</v>
      </c>
      <c r="R15" s="1" t="s">
        <v>151</v>
      </c>
      <c r="S15" s="1" t="s">
        <v>152</v>
      </c>
      <c r="T15" s="1" t="s">
        <v>153</v>
      </c>
    </row>
    <row r="16" s="1" customFormat="1" spans="1:20">
      <c r="A16" s="3">
        <v>17198358686</v>
      </c>
      <c r="B16" s="1" t="s">
        <v>221</v>
      </c>
      <c r="C16" s="1" t="s">
        <v>234</v>
      </c>
      <c r="D16" s="1" t="s">
        <v>155</v>
      </c>
      <c r="E16" s="1" t="s">
        <v>235</v>
      </c>
      <c r="F16" s="1" t="s">
        <v>139</v>
      </c>
      <c r="G16" s="1" t="s">
        <v>143</v>
      </c>
      <c r="H16" s="1" t="s">
        <v>144</v>
      </c>
      <c r="I16" s="1" t="s">
        <v>157</v>
      </c>
      <c r="J16" s="1" t="s">
        <v>29</v>
      </c>
      <c r="K16" s="1" t="s">
        <v>158</v>
      </c>
      <c r="L16" s="1" t="s">
        <v>158</v>
      </c>
      <c r="M16" s="1" t="s">
        <v>147</v>
      </c>
      <c r="N16" s="1" t="s">
        <v>147</v>
      </c>
      <c r="O16" s="1" t="s">
        <v>148</v>
      </c>
      <c r="P16" s="1" t="s">
        <v>149</v>
      </c>
      <c r="Q16" s="1" t="s">
        <v>236</v>
      </c>
      <c r="R16" s="1" t="s">
        <v>151</v>
      </c>
      <c r="S16" s="1" t="s">
        <v>152</v>
      </c>
      <c r="T16" s="1" t="s">
        <v>153</v>
      </c>
    </row>
    <row r="17" s="1" customFormat="1" spans="1:20">
      <c r="A17" s="3">
        <v>17193554207</v>
      </c>
      <c r="B17" s="1" t="s">
        <v>237</v>
      </c>
      <c r="C17" s="1" t="s">
        <v>238</v>
      </c>
      <c r="D17" s="1" t="s">
        <v>239</v>
      </c>
      <c r="E17" s="1" t="s">
        <v>240</v>
      </c>
      <c r="F17" s="1" t="s">
        <v>139</v>
      </c>
      <c r="G17" s="1" t="s">
        <v>143</v>
      </c>
      <c r="H17" s="1" t="s">
        <v>144</v>
      </c>
      <c r="I17" s="1" t="s">
        <v>241</v>
      </c>
      <c r="J17" s="1" t="s">
        <v>29</v>
      </c>
      <c r="K17" s="1" t="s">
        <v>242</v>
      </c>
      <c r="L17" s="1" t="s">
        <v>242</v>
      </c>
      <c r="M17" s="1" t="s">
        <v>147</v>
      </c>
      <c r="N17" s="1" t="s">
        <v>147</v>
      </c>
      <c r="O17" s="1" t="s">
        <v>148</v>
      </c>
      <c r="P17" s="1" t="s">
        <v>149</v>
      </c>
      <c r="Q17" s="1" t="s">
        <v>243</v>
      </c>
      <c r="R17" s="1" t="s">
        <v>151</v>
      </c>
      <c r="S17" s="1" t="s">
        <v>152</v>
      </c>
      <c r="T17" s="1" t="s">
        <v>153</v>
      </c>
    </row>
    <row r="18" s="1" customFormat="1" spans="1:20">
      <c r="A18" s="3">
        <v>17193530958</v>
      </c>
      <c r="B18" s="1" t="s">
        <v>237</v>
      </c>
      <c r="C18" s="1" t="s">
        <v>244</v>
      </c>
      <c r="D18" s="1" t="s">
        <v>245</v>
      </c>
      <c r="E18" s="1" t="s">
        <v>246</v>
      </c>
      <c r="F18" s="1" t="s">
        <v>139</v>
      </c>
      <c r="G18" s="1" t="s">
        <v>143</v>
      </c>
      <c r="H18" s="1" t="s">
        <v>144</v>
      </c>
      <c r="I18" s="1" t="s">
        <v>247</v>
      </c>
      <c r="J18" s="1" t="s">
        <v>29</v>
      </c>
      <c r="K18" s="1" t="s">
        <v>248</v>
      </c>
      <c r="L18" s="1" t="s">
        <v>248</v>
      </c>
      <c r="M18" s="1" t="s">
        <v>147</v>
      </c>
      <c r="N18" s="1" t="s">
        <v>147</v>
      </c>
      <c r="O18" s="1" t="s">
        <v>148</v>
      </c>
      <c r="P18" s="1" t="s">
        <v>149</v>
      </c>
      <c r="Q18" s="1" t="s">
        <v>249</v>
      </c>
      <c r="R18" s="1" t="s">
        <v>151</v>
      </c>
      <c r="S18" s="1" t="s">
        <v>152</v>
      </c>
      <c r="T18" s="1" t="s">
        <v>153</v>
      </c>
    </row>
    <row r="19" s="1" customFormat="1" spans="1:20">
      <c r="A19" s="3">
        <v>17192985494</v>
      </c>
      <c r="B19" s="1" t="s">
        <v>250</v>
      </c>
      <c r="C19" s="1" t="s">
        <v>251</v>
      </c>
      <c r="D19" s="1" t="s">
        <v>252</v>
      </c>
      <c r="E19" s="1" t="s">
        <v>253</v>
      </c>
      <c r="F19" s="1" t="s">
        <v>139</v>
      </c>
      <c r="G19" s="1" t="s">
        <v>143</v>
      </c>
      <c r="H19" s="1" t="s">
        <v>144</v>
      </c>
      <c r="I19" s="1" t="s">
        <v>199</v>
      </c>
      <c r="J19" s="1" t="s">
        <v>29</v>
      </c>
      <c r="K19" s="1" t="s">
        <v>200</v>
      </c>
      <c r="L19" s="1" t="s">
        <v>200</v>
      </c>
      <c r="M19" s="1" t="s">
        <v>147</v>
      </c>
      <c r="N19" s="1" t="s">
        <v>147</v>
      </c>
      <c r="O19" s="1" t="s">
        <v>148</v>
      </c>
      <c r="P19" s="1" t="s">
        <v>149</v>
      </c>
      <c r="Q19" s="1" t="s">
        <v>254</v>
      </c>
      <c r="R19" s="1" t="s">
        <v>151</v>
      </c>
      <c r="S19" s="1" t="s">
        <v>152</v>
      </c>
      <c r="T19" s="1" t="s">
        <v>153</v>
      </c>
    </row>
    <row r="20" s="1" customFormat="1" spans="1:20">
      <c r="A20" s="3">
        <v>17191068528</v>
      </c>
      <c r="B20" s="1" t="s">
        <v>250</v>
      </c>
      <c r="C20" s="1" t="s">
        <v>255</v>
      </c>
      <c r="D20" s="1" t="s">
        <v>256</v>
      </c>
      <c r="E20" s="1" t="s">
        <v>257</v>
      </c>
      <c r="F20" s="1" t="s">
        <v>139</v>
      </c>
      <c r="G20" s="1" t="s">
        <v>143</v>
      </c>
      <c r="H20" s="1" t="s">
        <v>144</v>
      </c>
      <c r="I20" s="1" t="s">
        <v>258</v>
      </c>
      <c r="J20" s="1" t="s">
        <v>29</v>
      </c>
      <c r="K20" s="1" t="s">
        <v>259</v>
      </c>
      <c r="L20" s="1" t="s">
        <v>259</v>
      </c>
      <c r="M20" s="1" t="s">
        <v>147</v>
      </c>
      <c r="N20" s="1" t="s">
        <v>147</v>
      </c>
      <c r="O20" s="1" t="s">
        <v>148</v>
      </c>
      <c r="P20" s="1" t="s">
        <v>149</v>
      </c>
      <c r="Q20" s="1" t="s">
        <v>260</v>
      </c>
      <c r="R20" s="1" t="s">
        <v>151</v>
      </c>
      <c r="S20" s="1" t="s">
        <v>152</v>
      </c>
      <c r="T20" s="1" t="s">
        <v>153</v>
      </c>
    </row>
    <row r="21" s="1" customFormat="1" spans="1:20">
      <c r="A21" s="3">
        <v>17190141056</v>
      </c>
      <c r="B21" s="1" t="s">
        <v>250</v>
      </c>
      <c r="C21" s="1" t="s">
        <v>261</v>
      </c>
      <c r="D21" s="1" t="s">
        <v>262</v>
      </c>
      <c r="E21" s="1" t="s">
        <v>263</v>
      </c>
      <c r="F21" s="1" t="s">
        <v>139</v>
      </c>
      <c r="G21" s="1" t="s">
        <v>143</v>
      </c>
      <c r="H21" s="1" t="s">
        <v>144</v>
      </c>
      <c r="I21" s="1" t="s">
        <v>264</v>
      </c>
      <c r="J21" s="1" t="s">
        <v>29</v>
      </c>
      <c r="K21" s="1" t="s">
        <v>265</v>
      </c>
      <c r="L21" s="1" t="s">
        <v>265</v>
      </c>
      <c r="M21" s="1" t="s">
        <v>147</v>
      </c>
      <c r="N21" s="1" t="s">
        <v>147</v>
      </c>
      <c r="O21" s="1" t="s">
        <v>148</v>
      </c>
      <c r="P21" s="1" t="s">
        <v>149</v>
      </c>
      <c r="Q21" s="1" t="s">
        <v>266</v>
      </c>
      <c r="R21" s="1" t="s">
        <v>151</v>
      </c>
      <c r="S21" s="1" t="s">
        <v>152</v>
      </c>
      <c r="T21" s="1" t="s">
        <v>153</v>
      </c>
    </row>
    <row r="22" s="1" customFormat="1" spans="1:20">
      <c r="A22" s="3">
        <v>17189827073</v>
      </c>
      <c r="B22" s="1" t="s">
        <v>250</v>
      </c>
      <c r="C22" s="1" t="s">
        <v>267</v>
      </c>
      <c r="D22" s="1" t="s">
        <v>268</v>
      </c>
      <c r="E22" s="1" t="s">
        <v>269</v>
      </c>
      <c r="F22" s="1" t="s">
        <v>139</v>
      </c>
      <c r="G22" s="1" t="s">
        <v>143</v>
      </c>
      <c r="H22" s="1" t="s">
        <v>144</v>
      </c>
      <c r="I22" s="1" t="s">
        <v>270</v>
      </c>
      <c r="J22" s="1" t="s">
        <v>29</v>
      </c>
      <c r="K22" s="1" t="s">
        <v>271</v>
      </c>
      <c r="L22" s="1" t="s">
        <v>271</v>
      </c>
      <c r="M22" s="1" t="s">
        <v>147</v>
      </c>
      <c r="N22" s="1" t="s">
        <v>147</v>
      </c>
      <c r="O22" s="1" t="s">
        <v>148</v>
      </c>
      <c r="P22" s="1" t="s">
        <v>149</v>
      </c>
      <c r="Q22" s="1" t="s">
        <v>272</v>
      </c>
      <c r="R22" s="1" t="s">
        <v>151</v>
      </c>
      <c r="S22" s="1" t="s">
        <v>152</v>
      </c>
      <c r="T22" s="1" t="s">
        <v>153</v>
      </c>
    </row>
    <row r="23" s="1" customFormat="1" spans="1:20">
      <c r="A23" s="3">
        <v>17186504411</v>
      </c>
      <c r="B23" s="1" t="s">
        <v>273</v>
      </c>
      <c r="C23" s="1" t="s">
        <v>274</v>
      </c>
      <c r="D23" s="1" t="s">
        <v>275</v>
      </c>
      <c r="E23" s="1" t="s">
        <v>276</v>
      </c>
      <c r="F23" s="1" t="s">
        <v>139</v>
      </c>
      <c r="G23" s="1" t="s">
        <v>143</v>
      </c>
      <c r="H23" s="1" t="s">
        <v>144</v>
      </c>
      <c r="I23" s="1" t="s">
        <v>277</v>
      </c>
      <c r="J23" s="1" t="s">
        <v>29</v>
      </c>
      <c r="K23" s="1" t="s">
        <v>278</v>
      </c>
      <c r="L23" s="1" t="s">
        <v>278</v>
      </c>
      <c r="M23" s="1" t="s">
        <v>147</v>
      </c>
      <c r="N23" s="1" t="s">
        <v>147</v>
      </c>
      <c r="O23" s="1" t="s">
        <v>148</v>
      </c>
      <c r="P23" s="1" t="s">
        <v>149</v>
      </c>
      <c r="Q23" s="1" t="s">
        <v>279</v>
      </c>
      <c r="R23" s="1" t="s">
        <v>151</v>
      </c>
      <c r="S23" s="1" t="s">
        <v>152</v>
      </c>
      <c r="T23" s="1" t="s">
        <v>153</v>
      </c>
    </row>
    <row r="24" s="1" customFormat="1" spans="1:20">
      <c r="A24" s="3">
        <v>17178696141</v>
      </c>
      <c r="B24" s="1" t="s">
        <v>280</v>
      </c>
      <c r="C24" s="1" t="s">
        <v>281</v>
      </c>
      <c r="D24" s="1" t="s">
        <v>282</v>
      </c>
      <c r="E24" s="1" t="s">
        <v>283</v>
      </c>
      <c r="F24" s="1" t="s">
        <v>139</v>
      </c>
      <c r="G24" s="1" t="s">
        <v>143</v>
      </c>
      <c r="H24" s="1" t="s">
        <v>144</v>
      </c>
      <c r="I24" s="1" t="s">
        <v>284</v>
      </c>
      <c r="J24" s="1" t="s">
        <v>29</v>
      </c>
      <c r="K24" s="1" t="s">
        <v>285</v>
      </c>
      <c r="L24" s="1" t="s">
        <v>285</v>
      </c>
      <c r="M24" s="1" t="s">
        <v>147</v>
      </c>
      <c r="N24" s="1" t="s">
        <v>147</v>
      </c>
      <c r="O24" s="1" t="s">
        <v>148</v>
      </c>
      <c r="P24" s="1" t="s">
        <v>149</v>
      </c>
      <c r="Q24" s="1" t="s">
        <v>286</v>
      </c>
      <c r="R24" s="1" t="s">
        <v>151</v>
      </c>
      <c r="S24" s="1" t="s">
        <v>152</v>
      </c>
      <c r="T24" s="1" t="s">
        <v>153</v>
      </c>
    </row>
    <row r="25" s="1" customFormat="1" spans="1:20">
      <c r="A25" s="3">
        <v>17172790586</v>
      </c>
      <c r="B25" s="1" t="s">
        <v>287</v>
      </c>
      <c r="C25" s="1" t="s">
        <v>288</v>
      </c>
      <c r="D25" s="1" t="s">
        <v>289</v>
      </c>
      <c r="E25" s="1" t="s">
        <v>290</v>
      </c>
      <c r="F25" s="1" t="s">
        <v>139</v>
      </c>
      <c r="G25" s="1" t="s">
        <v>143</v>
      </c>
      <c r="H25" s="1" t="s">
        <v>144</v>
      </c>
      <c r="I25" s="1" t="s">
        <v>291</v>
      </c>
      <c r="J25" s="1" t="s">
        <v>29</v>
      </c>
      <c r="K25" s="1" t="s">
        <v>292</v>
      </c>
      <c r="L25" s="1" t="s">
        <v>292</v>
      </c>
      <c r="M25" s="1" t="s">
        <v>147</v>
      </c>
      <c r="N25" s="1" t="s">
        <v>147</v>
      </c>
      <c r="O25" s="1" t="s">
        <v>148</v>
      </c>
      <c r="P25" s="1" t="s">
        <v>149</v>
      </c>
      <c r="Q25" s="1" t="s">
        <v>293</v>
      </c>
      <c r="R25" s="1" t="s">
        <v>151</v>
      </c>
      <c r="S25" s="1" t="s">
        <v>152</v>
      </c>
      <c r="T25" s="1" t="s">
        <v>153</v>
      </c>
    </row>
    <row r="26" s="1" customFormat="1" spans="1:20">
      <c r="A26" s="3">
        <v>17172151713</v>
      </c>
      <c r="B26" s="1" t="s">
        <v>294</v>
      </c>
      <c r="C26" s="1" t="s">
        <v>295</v>
      </c>
      <c r="D26" s="1" t="s">
        <v>296</v>
      </c>
      <c r="E26" s="1" t="s">
        <v>297</v>
      </c>
      <c r="F26" s="1" t="s">
        <v>139</v>
      </c>
      <c r="G26" s="1" t="s">
        <v>143</v>
      </c>
      <c r="H26" s="1" t="s">
        <v>144</v>
      </c>
      <c r="I26" s="1" t="s">
        <v>298</v>
      </c>
      <c r="J26" s="1" t="s">
        <v>29</v>
      </c>
      <c r="K26" s="1" t="s">
        <v>299</v>
      </c>
      <c r="L26" s="1" t="s">
        <v>299</v>
      </c>
      <c r="M26" s="1" t="s">
        <v>147</v>
      </c>
      <c r="N26" s="1" t="s">
        <v>147</v>
      </c>
      <c r="O26" s="1" t="s">
        <v>148</v>
      </c>
      <c r="P26" s="1" t="s">
        <v>149</v>
      </c>
      <c r="Q26" s="1" t="s">
        <v>300</v>
      </c>
      <c r="R26" s="1" t="s">
        <v>151</v>
      </c>
      <c r="S26" s="1" t="s">
        <v>152</v>
      </c>
      <c r="T26" s="1" t="s">
        <v>153</v>
      </c>
    </row>
    <row r="27" s="1" customFormat="1" spans="1:20">
      <c r="A27" s="3">
        <v>17160075562</v>
      </c>
      <c r="B27" s="1" t="s">
        <v>301</v>
      </c>
      <c r="C27" s="1" t="s">
        <v>302</v>
      </c>
      <c r="D27" s="1" t="s">
        <v>303</v>
      </c>
      <c r="E27" s="1" t="s">
        <v>304</v>
      </c>
      <c r="F27" s="1" t="s">
        <v>221</v>
      </c>
      <c r="G27" s="1" t="s">
        <v>143</v>
      </c>
      <c r="H27" s="1" t="s">
        <v>144</v>
      </c>
      <c r="I27" s="1" t="s">
        <v>305</v>
      </c>
      <c r="J27" s="1" t="s">
        <v>29</v>
      </c>
      <c r="K27" s="1" t="s">
        <v>306</v>
      </c>
      <c r="L27" s="1" t="s">
        <v>306</v>
      </c>
      <c r="M27" s="1" t="s">
        <v>147</v>
      </c>
      <c r="N27" s="1" t="s">
        <v>147</v>
      </c>
      <c r="O27" s="1" t="s">
        <v>148</v>
      </c>
      <c r="P27" s="1" t="s">
        <v>149</v>
      </c>
      <c r="Q27" s="1" t="s">
        <v>307</v>
      </c>
      <c r="R27" s="1" t="s">
        <v>151</v>
      </c>
      <c r="S27" s="1" t="s">
        <v>152</v>
      </c>
      <c r="T27" s="1" t="s">
        <v>153</v>
      </c>
    </row>
    <row r="28" s="1" customFormat="1" spans="1:20">
      <c r="A28" s="3">
        <v>17114080885</v>
      </c>
      <c r="B28" s="1" t="s">
        <v>308</v>
      </c>
      <c r="C28" s="1" t="s">
        <v>309</v>
      </c>
      <c r="D28" s="1" t="s">
        <v>310</v>
      </c>
      <c r="E28" s="1" t="s">
        <v>311</v>
      </c>
      <c r="F28" s="1" t="s">
        <v>139</v>
      </c>
      <c r="G28" s="1" t="s">
        <v>143</v>
      </c>
      <c r="H28" s="1" t="s">
        <v>144</v>
      </c>
      <c r="I28" s="1" t="s">
        <v>312</v>
      </c>
      <c r="J28" s="1" t="s">
        <v>29</v>
      </c>
      <c r="K28" s="1" t="s">
        <v>313</v>
      </c>
      <c r="L28" s="1" t="s">
        <v>313</v>
      </c>
      <c r="M28" s="1" t="s">
        <v>147</v>
      </c>
      <c r="N28" s="1" t="s">
        <v>147</v>
      </c>
      <c r="O28" s="1" t="s">
        <v>148</v>
      </c>
      <c r="P28" s="1" t="s">
        <v>149</v>
      </c>
      <c r="Q28" s="1" t="s">
        <v>314</v>
      </c>
      <c r="R28" s="1" t="s">
        <v>151</v>
      </c>
      <c r="S28" s="1" t="s">
        <v>152</v>
      </c>
      <c r="T28" s="1" t="s">
        <v>153</v>
      </c>
    </row>
    <row r="29" s="1" customFormat="1" spans="1:20">
      <c r="A29" s="3">
        <v>17102047734</v>
      </c>
      <c r="B29" s="1" t="s">
        <v>315</v>
      </c>
      <c r="C29" s="1" t="s">
        <v>316</v>
      </c>
      <c r="D29" s="1" t="s">
        <v>185</v>
      </c>
      <c r="E29" s="1" t="s">
        <v>317</v>
      </c>
      <c r="F29" s="1" t="s">
        <v>139</v>
      </c>
      <c r="G29" s="1" t="s">
        <v>143</v>
      </c>
      <c r="H29" s="1" t="s">
        <v>144</v>
      </c>
      <c r="I29" s="1" t="s">
        <v>318</v>
      </c>
      <c r="J29" s="1" t="s">
        <v>29</v>
      </c>
      <c r="K29" s="1" t="s">
        <v>319</v>
      </c>
      <c r="L29" s="1" t="s">
        <v>319</v>
      </c>
      <c r="M29" s="1" t="s">
        <v>147</v>
      </c>
      <c r="N29" s="1" t="s">
        <v>147</v>
      </c>
      <c r="O29" s="1" t="s">
        <v>148</v>
      </c>
      <c r="P29" s="1" t="s">
        <v>149</v>
      </c>
      <c r="Q29" s="1" t="s">
        <v>320</v>
      </c>
      <c r="R29" s="1" t="s">
        <v>151</v>
      </c>
      <c r="S29" s="1" t="s">
        <v>152</v>
      </c>
      <c r="T29" s="1" t="s">
        <v>153</v>
      </c>
    </row>
    <row r="30" s="1" customFormat="1" spans="1:20">
      <c r="A30" s="3">
        <v>17074045281</v>
      </c>
      <c r="B30" s="1" t="s">
        <v>321</v>
      </c>
      <c r="C30" s="1" t="s">
        <v>322</v>
      </c>
      <c r="D30" s="1" t="s">
        <v>323</v>
      </c>
      <c r="E30" s="1" t="s">
        <v>324</v>
      </c>
      <c r="F30" s="1" t="s">
        <v>139</v>
      </c>
      <c r="G30" s="1" t="s">
        <v>143</v>
      </c>
      <c r="H30" s="1" t="s">
        <v>144</v>
      </c>
      <c r="I30" s="1" t="s">
        <v>325</v>
      </c>
      <c r="J30" s="1" t="s">
        <v>29</v>
      </c>
      <c r="K30" s="1" t="s">
        <v>326</v>
      </c>
      <c r="L30" s="1" t="s">
        <v>327</v>
      </c>
      <c r="M30" s="1" t="s">
        <v>328</v>
      </c>
      <c r="N30" s="1" t="s">
        <v>329</v>
      </c>
      <c r="O30" s="1" t="s">
        <v>148</v>
      </c>
      <c r="P30" s="1" t="s">
        <v>149</v>
      </c>
      <c r="Q30" s="1" t="s">
        <v>330</v>
      </c>
      <c r="R30" s="1" t="s">
        <v>151</v>
      </c>
      <c r="S30" s="1" t="s">
        <v>152</v>
      </c>
      <c r="T30" s="1" t="s">
        <v>153</v>
      </c>
    </row>
    <row r="31" s="1" customFormat="1" spans="1:20">
      <c r="A31" s="3">
        <v>16585217926</v>
      </c>
      <c r="B31" s="1" t="s">
        <v>331</v>
      </c>
      <c r="C31" s="1" t="s">
        <v>332</v>
      </c>
      <c r="D31" s="1" t="s">
        <v>333</v>
      </c>
      <c r="E31" s="1" t="s">
        <v>334</v>
      </c>
      <c r="F31" s="1" t="s">
        <v>273</v>
      </c>
      <c r="G31" s="1" t="s">
        <v>143</v>
      </c>
      <c r="H31" s="1" t="s">
        <v>144</v>
      </c>
      <c r="I31" s="1" t="s">
        <v>335</v>
      </c>
      <c r="J31" s="1" t="s">
        <v>29</v>
      </c>
      <c r="K31" s="1" t="s">
        <v>336</v>
      </c>
      <c r="L31" s="1" t="s">
        <v>336</v>
      </c>
      <c r="M31" s="1" t="s">
        <v>147</v>
      </c>
      <c r="N31" s="1" t="s">
        <v>147</v>
      </c>
      <c r="O31" s="1" t="s">
        <v>148</v>
      </c>
      <c r="P31" s="1" t="s">
        <v>149</v>
      </c>
      <c r="Q31" s="1" t="s">
        <v>337</v>
      </c>
      <c r="R31" s="1" t="s">
        <v>151</v>
      </c>
      <c r="S31" s="1" t="s">
        <v>152</v>
      </c>
      <c r="T31" s="1" t="s">
        <v>153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2022-01-25T02:01:09Z</dcterms:created>
  <dcterms:modified xsi:type="dcterms:W3CDTF">2022-01-25T02:06:29Z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4836CAE3D64940B4973C972737428F9C</vt:lpwstr>
  </property>
  <property fmtid="{D5CDD505-2E9C-101B-9397-08002B2CF9AE}" pid="3" name="KSOProductBuildVer">
    <vt:lpwstr>2052-11.1.0.11294</vt:lpwstr>
  </property>
</Properties>
</file>