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<sst xmlns="http://schemas.openxmlformats.org/spreadsheetml/2006/main" count="805" uniqueCount="231">
  <si>
    <t>去哪儿网酒店预付对账单</t>
  </si>
  <si>
    <t>供应商名称：</t>
  </si>
  <si>
    <t>遇见时光</t>
  </si>
  <si>
    <t>结算周期：</t>
  </si>
  <si>
    <t>2022-01-23至2022-01-24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</si>
  <si>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</si>
  <si>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</si>
  <si>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</si>
  <si>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</si>
  <si>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</si>
  <si>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</si>
  <si>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</si>
  <si>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</si>
  <si>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</si>
  <si>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</si>
  <si>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</si>
  <si>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</si>
  <si>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</si>
  <si>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</si>
  <si>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</si>
  <si>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¥2,044.00</t>
  </si>
  <si>
    <t>¥272.00</t>
  </si>
  <si>
    <t>¥1,772.00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</si>
  <si>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</si>
  <si>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</si>
  <si>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</si>
  <si>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</si>
  <si>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</si>
  <si>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</si>
  <si>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</si>
  <si>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</si>
  <si>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</si>
  <si>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</si>
  <si>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</si>
  <si>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</si>
  <si>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</si>
  <si>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</si>
  <si>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</si>
  <si>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</si>
  <si>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</si>
  <si>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</si>
  <si>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</si>
  <si>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</si>
  <si>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</si>
  <si>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</si>
  <si>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</si>
  <si>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</si>
  <si>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</si>
  <si>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</si>
  <si>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</si>
  <si>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</si>
  <si>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</si>
  <si>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</si>
  <si>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</si>
  <si>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</si>
  <si>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</si>
  <si>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</si>
  <si>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</si>
  <si>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</si>
  <si>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</si>
  <si>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</si>
  <si>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</si>
  <si>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</si>
  <si>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</si>
  <si>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</si>
  <si>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</si>
  <si>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</si>
  <si>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</si>
  <si>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</si>
  <si>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102885184599</t>
  </si>
  <si>
    <t>酒店预付</t>
  </si>
  <si>
    <t>否</t>
  </si>
  <si>
    <t>普通</t>
  </si>
  <si>
    <t>268931105</t>
  </si>
  <si>
    <t>锦江之星(上海国际旅游度假区康新公路店)</t>
  </si>
  <si>
    <t>1616855</t>
  </si>
  <si>
    <t>杨震宇</t>
  </si>
  <si>
    <t>2022-01-22</t>
  </si>
  <si>
    <t>2022-01-23</t>
  </si>
  <si>
    <t>2022-01-24</t>
  </si>
  <si>
    <t>¥179.00</t>
  </si>
  <si>
    <t>¥24.00</t>
  </si>
  <si>
    <t>¥155.00</t>
  </si>
  <si>
    <t>标准房a</t>
  </si>
  <si>
    <t>WEBSITE</t>
  </si>
  <si>
    <t>102885696227</t>
  </si>
  <si>
    <t>282559750</t>
  </si>
  <si>
    <t>维也纳酒店(上海新国际博览中心秀沿路地铁站店)</t>
  </si>
  <si>
    <t>吴文秀</t>
  </si>
  <si>
    <t>¥294.00</t>
  </si>
  <si>
    <t>¥39.00</t>
  </si>
  <si>
    <t>¥255.00</t>
  </si>
  <si>
    <t>影音大床房（无窗）</t>
  </si>
  <si>
    <t>102886201087</t>
  </si>
  <si>
    <t>294440629</t>
  </si>
  <si>
    <t>格林联盟酒店(嘉兴南湖梅湾街南湖景区店)</t>
  </si>
  <si>
    <t>陈乙坚</t>
  </si>
  <si>
    <t>¥168.00</t>
  </si>
  <si>
    <t>¥22.00</t>
  </si>
  <si>
    <t>¥146.00</t>
  </si>
  <si>
    <t>大床房</t>
  </si>
  <si>
    <t>102886242040</t>
  </si>
  <si>
    <t>389886906</t>
  </si>
  <si>
    <t>安岳芥末原宿</t>
  </si>
  <si>
    <t>汤里云</t>
  </si>
  <si>
    <t>¥152.00</t>
  </si>
  <si>
    <t>¥20.00</t>
  </si>
  <si>
    <t>¥132.00</t>
  </si>
  <si>
    <t>时尚大床房</t>
  </si>
  <si>
    <t>102886485547</t>
  </si>
  <si>
    <t>275071329</t>
  </si>
  <si>
    <t>IU酒店·广州番禺大石动物园汉溪长隆站店</t>
  </si>
  <si>
    <t>王凯</t>
  </si>
  <si>
    <t>¥95.00</t>
  </si>
  <si>
    <t>¥13.00</t>
  </si>
  <si>
    <t>¥82.00</t>
  </si>
  <si>
    <t>小U·舒适大床房</t>
  </si>
  <si>
    <t>102886505744</t>
  </si>
  <si>
    <t>349956167</t>
  </si>
  <si>
    <t>如家酒店(达州中心广场店)</t>
  </si>
  <si>
    <t>覃鸿</t>
  </si>
  <si>
    <t>¥118.00</t>
  </si>
  <si>
    <t>¥16.00</t>
  </si>
  <si>
    <t>¥102.00</t>
  </si>
  <si>
    <t>单人房</t>
  </si>
  <si>
    <t>102886713278</t>
  </si>
  <si>
    <t>301613047</t>
  </si>
  <si>
    <t>7天连锁酒店(泰州溱潼古镇店)</t>
  </si>
  <si>
    <t>杨义驹</t>
  </si>
  <si>
    <t>¥114.00</t>
  </si>
  <si>
    <t>¥15.00</t>
  </si>
  <si>
    <t>¥99.00</t>
  </si>
  <si>
    <t>自主大床房</t>
  </si>
  <si>
    <t>102886986982</t>
  </si>
  <si>
    <t>张琬羚</t>
  </si>
  <si>
    <t>102885120406</t>
  </si>
  <si>
    <t>289837693</t>
  </si>
  <si>
    <t>锦江之星风尚(上海北外滩店)</t>
  </si>
  <si>
    <t>徐海梅</t>
  </si>
  <si>
    <t>¥167.00</t>
  </si>
  <si>
    <t>¥145.00</t>
  </si>
  <si>
    <t>双人房b</t>
  </si>
  <si>
    <t>102885494888</t>
  </si>
  <si>
    <t>韩梦</t>
  </si>
  <si>
    <t>¥378.00</t>
  </si>
  <si>
    <t>¥50.00</t>
  </si>
  <si>
    <t>¥328.00</t>
  </si>
  <si>
    <t>双人房a</t>
  </si>
  <si>
    <t>102885678288</t>
  </si>
  <si>
    <t>申华昌</t>
  </si>
  <si>
    <t>102886298345</t>
  </si>
  <si>
    <t>286758127</t>
  </si>
  <si>
    <t>格林豪泰(西双版纳湄公河畔店)</t>
  </si>
  <si>
    <t>李波</t>
  </si>
  <si>
    <t>¥105.00</t>
  </si>
  <si>
    <t>¥14.00</t>
  </si>
  <si>
    <t>¥91.00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</si>
  <si>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</si>
  <si>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</si>
  <si>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</si>
  <si>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</si>
  <si>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</si>
  <si>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</si>
  <si>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</si>
  <si>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</si>
  <si>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</si>
  <si>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</si>
  <si>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</si>
  <si>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</si>
  <si>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A220125112019481</t>
  </si>
  <si>
    <r>
      <t>总计：</t>
    </r>
    <r>
      <rPr>
        <sz val="10"/>
        <rFont val="Arial"/>
        <charset val="134"/>
      </rPr>
      <t>1772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</si>
  <si>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</si>
  <si>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</si>
  <si>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</si>
  <si>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</si>
  <si>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</si>
  <si>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</si>
  <si>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</si>
  <si>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</si>
  <si>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</si>
  <si>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</si>
  <si>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</si>
  <si>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</si>
  <si>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</si>
  <si>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</si>
  <si>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</si>
  <si>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</si>
  <si>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2405804</t>
  </si>
  <si>
    <t>--</t>
  </si>
  <si>
    <t>145.00</t>
  </si>
  <si>
    <t>RMB</t>
  </si>
  <si>
    <t>0</t>
  </si>
  <si>
    <t>0.00</t>
  </si>
  <si>
    <t>龙卷风国内直连</t>
  </si>
  <si>
    <t>2022-01-22 06:20:41</t>
  </si>
  <si>
    <t>汇智国际旅游发展有限公司</t>
  </si>
  <si>
    <t>直连</t>
  </si>
  <si>
    <t>2405811</t>
  </si>
  <si>
    <t>328.00</t>
  </si>
  <si>
    <t>2022-01-22 07:22:40</t>
  </si>
  <si>
    <t>2405939</t>
  </si>
  <si>
    <t>255.00</t>
  </si>
  <si>
    <t>2022-01-22 10:34:30</t>
  </si>
  <si>
    <t>2406377</t>
  </si>
  <si>
    <t>155.00</t>
  </si>
  <si>
    <t>2022-01-22 17:15:36</t>
  </si>
  <si>
    <t>2406392</t>
  </si>
  <si>
    <t>2022-01-22 17:33:09</t>
  </si>
  <si>
    <t>2406872</t>
  </si>
  <si>
    <t>82.00</t>
  </si>
  <si>
    <t>2022-01-23 08:31:56</t>
  </si>
  <si>
    <t>2406902</t>
  </si>
  <si>
    <t>99.00</t>
  </si>
  <si>
    <t>2022-01-23 09:32:32</t>
  </si>
  <si>
    <t>2406951</t>
  </si>
  <si>
    <t>如家酒店（达州中心广场沃尔玛店）</t>
  </si>
  <si>
    <t>102.00</t>
  </si>
  <si>
    <t>2022-01-23 10:44:35</t>
  </si>
  <si>
    <t>2407068</t>
  </si>
  <si>
    <t>芥末原宿</t>
  </si>
  <si>
    <t>132.00</t>
  </si>
  <si>
    <t>2022-01-23 13:01:35</t>
  </si>
  <si>
    <t>2407080</t>
  </si>
  <si>
    <t>2022-01-23 13:16:20</t>
  </si>
  <si>
    <t>2407125</t>
  </si>
  <si>
    <t>格林联盟酒店（嘉兴南湖店）</t>
  </si>
  <si>
    <t>146.00</t>
  </si>
  <si>
    <t>2022-01-23 13:58:37</t>
  </si>
  <si>
    <t>2407463</t>
  </si>
  <si>
    <t>91.00</t>
  </si>
  <si>
    <t>2022-01-23 21:22:40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</si>
</sst>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1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27" fillId="22" borderId="14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77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110</v>
      </c>
      <c r="H9" s="7" t="s">
        <v>111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113</v>
      </c>
      <c r="S9" s="12" t="s">
        <v>19</v>
      </c>
      <c r="T9" s="7"/>
      <c r="U9" s="11" t="s">
        <v>19</v>
      </c>
      <c r="V9" s="11" t="s">
        <v>113</v>
      </c>
      <c r="W9" s="12" t="s">
        <v>114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115</v>
      </c>
      <c r="AD9" t="s">
        <v>6</v>
      </c>
      <c r="AE9" t="s">
        <v>116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136</v>
      </c>
      <c r="H10" s="7" t="s">
        <v>137</v>
      </c>
      <c r="I10" s="7" t="s">
        <v>75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77</v>
      </c>
      <c r="O10" s="7" t="s">
        <v>78</v>
      </c>
      <c r="P10" s="7" t="s">
        <v>79</v>
      </c>
      <c r="Q10" s="7"/>
      <c r="R10" s="11" t="s">
        <v>139</v>
      </c>
      <c r="S10" s="12" t="s">
        <v>19</v>
      </c>
      <c r="T10" s="7"/>
      <c r="U10" s="11" t="s">
        <v>19</v>
      </c>
      <c r="V10" s="11" t="s">
        <v>139</v>
      </c>
      <c r="W10" s="12" t="s">
        <v>98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136</v>
      </c>
      <c r="H11" s="7" t="s">
        <v>137</v>
      </c>
      <c r="I11" s="7" t="s">
        <v>75</v>
      </c>
      <c r="J11" s="7" t="s">
        <v>2</v>
      </c>
      <c r="K11" s="7" t="s">
        <v>143</v>
      </c>
      <c r="L11" s="7">
        <v>1</v>
      </c>
      <c r="M11" s="7">
        <v>2</v>
      </c>
      <c r="N11" s="7" t="s">
        <v>77</v>
      </c>
      <c r="O11" s="7" t="s">
        <v>77</v>
      </c>
      <c r="P11" s="7" t="s">
        <v>79</v>
      </c>
      <c r="Q11" s="7"/>
      <c r="R11" s="11" t="s">
        <v>144</v>
      </c>
      <c r="S11" s="12" t="s">
        <v>19</v>
      </c>
      <c r="T11" s="7"/>
      <c r="U11" s="11" t="s">
        <v>19</v>
      </c>
      <c r="V11" s="11" t="s">
        <v>144</v>
      </c>
      <c r="W11" s="12" t="s">
        <v>145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146</v>
      </c>
      <c r="AD11" t="s">
        <v>6</v>
      </c>
      <c r="AE11" t="s">
        <v>147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73</v>
      </c>
      <c r="H12" s="7" t="s">
        <v>74</v>
      </c>
      <c r="I12" s="7" t="s">
        <v>75</v>
      </c>
      <c r="J12" s="7" t="s">
        <v>2</v>
      </c>
      <c r="K12" s="7" t="s">
        <v>149</v>
      </c>
      <c r="L12" s="7">
        <v>1</v>
      </c>
      <c r="M12" s="7">
        <v>1</v>
      </c>
      <c r="N12" s="7" t="s">
        <v>77</v>
      </c>
      <c r="O12" s="7" t="s">
        <v>78</v>
      </c>
      <c r="P12" s="7" t="s">
        <v>79</v>
      </c>
      <c r="Q12" s="7"/>
      <c r="R12" s="11" t="s">
        <v>80</v>
      </c>
      <c r="S12" s="12" t="s">
        <v>19</v>
      </c>
      <c r="T12" s="7"/>
      <c r="U12" s="11" t="s">
        <v>19</v>
      </c>
      <c r="V12" s="11" t="s">
        <v>80</v>
      </c>
      <c r="W12" s="12" t="s">
        <v>81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82</v>
      </c>
      <c r="AD12" t="s">
        <v>6</v>
      </c>
      <c r="AE12" t="s">
        <v>83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150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151</v>
      </c>
      <c r="H13" s="7" t="s">
        <v>152</v>
      </c>
      <c r="I13" s="7" t="s">
        <v>75</v>
      </c>
      <c r="J13" s="7" t="s">
        <v>2</v>
      </c>
      <c r="K13" s="7" t="s">
        <v>153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154</v>
      </c>
      <c r="S13" s="12" t="s">
        <v>19</v>
      </c>
      <c r="T13" s="7"/>
      <c r="U13" s="11" t="s">
        <v>19</v>
      </c>
      <c r="V13" s="11" t="s">
        <v>154</v>
      </c>
      <c r="W13" s="12" t="s">
        <v>155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156</v>
      </c>
      <c r="AD13" t="s">
        <v>6</v>
      </c>
      <c r="AE13" t="s">
        <v>157</v>
      </c>
      <c r="AF13" t="s">
        <v>84</v>
      </c>
      <c r="AG13" t="s">
        <v>71</v>
      </c>
      <c r="AH13" t="s">
        <v>19</v>
      </c>
    </row>
    <row r="14" customHeight="1" spans="1:32">
      <c r="A14" s="10" t="s">
        <v>158</v>
      </c>
      <c r="B14" s="10"/>
      <c r="C14" s="10" t="s">
        <v>159</v>
      </c>
      <c r="D14" s="10"/>
      <c r="E14" s="10"/>
      <c r="F14" s="10"/>
      <c r="G14" s="10" t="s">
        <v>159</v>
      </c>
      <c r="H14" s="10" t="s">
        <v>159</v>
      </c>
      <c r="I14" s="10" t="s">
        <v>159</v>
      </c>
      <c r="J14" s="10" t="s">
        <v>159</v>
      </c>
      <c r="K14" s="10" t="s">
        <v>159</v>
      </c>
      <c r="L14" s="10" t="s">
        <v>159</v>
      </c>
      <c r="M14" s="10" t="s">
        <v>159</v>
      </c>
      <c r="N14" s="10" t="s">
        <v>159</v>
      </c>
      <c r="O14" s="10" t="s">
        <v>159</v>
      </c>
      <c r="P14" s="10" t="s">
        <v>159</v>
      </c>
      <c r="Q14" s="10"/>
      <c r="R14" s="13" t="s">
        <v>20</v>
      </c>
      <c r="S14" s="13" t="s">
        <v>19</v>
      </c>
      <c r="T14" s="10" t="s">
        <v>159</v>
      </c>
      <c r="U14" s="13"/>
      <c r="V14" s="13" t="s">
        <v>20</v>
      </c>
      <c r="W14" s="13" t="s">
        <v>21</v>
      </c>
      <c r="X14" s="13"/>
      <c r="Y14" s="13"/>
      <c r="Z14" s="13"/>
      <c r="AA14" s="10"/>
      <c r="AB14" s="13"/>
      <c r="AC14" s="10"/>
      <c r="AD14" s="10" t="s">
        <v>159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</v>
      </c>
      <c r="B1" s="4" t="s">
        <v>161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162</v>
      </c>
      <c r="H1" s="4" t="s">
        <v>163</v>
      </c>
      <c r="I1" s="4" t="s">
        <v>13</v>
      </c>
      <c r="J1" s="4" t="s">
        <v>17</v>
      </c>
      <c r="K1" s="4" t="s">
        <v>18</v>
      </c>
      <c r="L1" s="9" t="s">
        <v>164</v>
      </c>
      <c r="M1" s="4" t="s">
        <v>165</v>
      </c>
      <c r="N1" s="4" t="s">
        <v>166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F28" sqref="F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168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155</v>
      </c>
      <c r="E2" t="str">
        <f>VLOOKUP(A2,HOP!A:L,12,0)</f>
        <v>155.00</v>
      </c>
      <c r="F2" t="str">
        <f>VLOOKUP(A2,HOP!A:C,3,0)</f>
        <v>2406392</v>
      </c>
      <c r="G2">
        <f>D2-E2</f>
        <v>0</v>
      </c>
      <c r="H2" t="str">
        <f>$H$1&amp;F2</f>
        <v>，2406392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255</v>
      </c>
      <c r="E3" t="str">
        <f>VLOOKUP(A3,HOP!A:L,12,0)</f>
        <v>255.00</v>
      </c>
      <c r="F3" t="str">
        <f>VLOOKUP(A3,HOP!A:C,3,0)</f>
        <v>2405939</v>
      </c>
      <c r="G3">
        <f t="shared" ref="G3:G13" si="0">D3-E3</f>
        <v>0</v>
      </c>
      <c r="H3" t="str">
        <f t="shared" ref="H3:H13" si="1">$H$1&amp;F3</f>
        <v>，2405939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146</v>
      </c>
      <c r="E4" t="str">
        <f>VLOOKUP(A4,HOP!A:L,12,0)</f>
        <v>146.00</v>
      </c>
      <c r="F4" t="str">
        <f>VLOOKUP(A4,HOP!A:C,3,0)</f>
        <v>2407125</v>
      </c>
      <c r="G4">
        <f t="shared" si="0"/>
        <v>0</v>
      </c>
      <c r="H4" t="str">
        <f t="shared" si="1"/>
        <v>，2407125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132</v>
      </c>
      <c r="E5" t="str">
        <f>VLOOKUP(A5,HOP!A:L,12,0)</f>
        <v>132.00</v>
      </c>
      <c r="F5" t="str">
        <f>VLOOKUP(A5,HOP!A:C,3,0)</f>
        <v>2407068</v>
      </c>
      <c r="G5">
        <f t="shared" si="0"/>
        <v>0</v>
      </c>
      <c r="H5" t="str">
        <f t="shared" si="1"/>
        <v>，2407068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82</v>
      </c>
      <c r="E6" t="str">
        <f>VLOOKUP(A6,HOP!A:L,12,0)</f>
        <v>82.00</v>
      </c>
      <c r="F6" t="str">
        <f>VLOOKUP(A6,HOP!A:C,3,0)</f>
        <v>2407080</v>
      </c>
      <c r="G6">
        <f t="shared" si="0"/>
        <v>0</v>
      </c>
      <c r="H6" t="str">
        <f t="shared" si="1"/>
        <v>，2407080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78</v>
      </c>
      <c r="C7" s="7" t="s">
        <v>79</v>
      </c>
      <c r="D7" s="3">
        <v>102</v>
      </c>
      <c r="E7" t="str">
        <f>VLOOKUP(A7,HOP!A:L,12,0)</f>
        <v>102.00</v>
      </c>
      <c r="F7" t="str">
        <f>VLOOKUP(A7,HOP!A:C,3,0)</f>
        <v>2406951</v>
      </c>
      <c r="G7">
        <f t="shared" si="0"/>
        <v>0</v>
      </c>
      <c r="H7" t="str">
        <f t="shared" si="1"/>
        <v>，2406951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99</v>
      </c>
      <c r="E8" t="str">
        <f>VLOOKUP(A8,HOP!A:L,12,0)</f>
        <v>99.00</v>
      </c>
      <c r="F8" t="str">
        <f>VLOOKUP(A8,HOP!A:C,3,0)</f>
        <v>2406902</v>
      </c>
      <c r="G8">
        <f t="shared" si="0"/>
        <v>0</v>
      </c>
      <c r="H8" t="str">
        <f t="shared" si="1"/>
        <v>，2406902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82</v>
      </c>
      <c r="E9" t="str">
        <f>VLOOKUP(A9,HOP!A:L,12,0)</f>
        <v>82.00</v>
      </c>
      <c r="F9" t="str">
        <f>VLOOKUP(A9,HOP!A:C,3,0)</f>
        <v>2406872</v>
      </c>
      <c r="G9">
        <f t="shared" si="0"/>
        <v>0</v>
      </c>
      <c r="H9" t="str">
        <f t="shared" si="1"/>
        <v>，2406872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78</v>
      </c>
      <c r="C10" s="7" t="s">
        <v>79</v>
      </c>
      <c r="D10" s="3">
        <v>145</v>
      </c>
      <c r="E10" t="str">
        <f>VLOOKUP(A10,HOP!A:L,12,0)</f>
        <v>145.00</v>
      </c>
      <c r="F10" t="str">
        <f>VLOOKUP(A10,HOP!A:C,3,0)</f>
        <v>2405804</v>
      </c>
      <c r="G10">
        <f t="shared" si="0"/>
        <v>0</v>
      </c>
      <c r="H10" t="str">
        <f t="shared" si="1"/>
        <v>，2405804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77</v>
      </c>
      <c r="C11" s="7" t="s">
        <v>79</v>
      </c>
      <c r="D11" s="3">
        <v>328</v>
      </c>
      <c r="E11" t="str">
        <f>VLOOKUP(A11,HOP!A:L,12,0)</f>
        <v>328.00</v>
      </c>
      <c r="F11" t="str">
        <f>VLOOKUP(A11,HOP!A:C,3,0)</f>
        <v>2405811</v>
      </c>
      <c r="G11">
        <f t="shared" si="0"/>
        <v>0</v>
      </c>
      <c r="H11" t="str">
        <f t="shared" si="1"/>
        <v>，2405811</v>
      </c>
      <c r="I11" t="str">
        <f>VLOOKUP(A11,HOP!A:T,20,0)</f>
        <v>直连</v>
      </c>
    </row>
    <row r="12" ht="14.25" customHeight="1" spans="1:9">
      <c r="A12" s="6" t="s">
        <v>148</v>
      </c>
      <c r="B12" s="7" t="s">
        <v>78</v>
      </c>
      <c r="C12" s="7" t="s">
        <v>79</v>
      </c>
      <c r="D12" s="3">
        <v>155</v>
      </c>
      <c r="E12" t="str">
        <f>VLOOKUP(A12,HOP!A:L,12,0)</f>
        <v>155.00</v>
      </c>
      <c r="F12" t="str">
        <f>VLOOKUP(A12,HOP!A:C,3,0)</f>
        <v>2406377</v>
      </c>
      <c r="G12">
        <f t="shared" si="0"/>
        <v>0</v>
      </c>
      <c r="H12" t="str">
        <f t="shared" si="1"/>
        <v>，2406377</v>
      </c>
      <c r="I12" t="str">
        <f>VLOOKUP(A12,HOP!A:T,20,0)</f>
        <v>直连</v>
      </c>
    </row>
    <row r="13" ht="14.25" customHeight="1" spans="1:9">
      <c r="A13" s="6" t="s">
        <v>150</v>
      </c>
      <c r="B13" s="7" t="s">
        <v>78</v>
      </c>
      <c r="C13" s="7" t="s">
        <v>79</v>
      </c>
      <c r="D13" s="3">
        <v>91</v>
      </c>
      <c r="E13" t="str">
        <f>VLOOKUP(A13,HOP!A:L,12,0)</f>
        <v>91.00</v>
      </c>
      <c r="F13" t="str">
        <f>VLOOKUP(A13,HOP!A:C,3,0)</f>
        <v>2407463</v>
      </c>
      <c r="G13">
        <f t="shared" si="0"/>
        <v>0</v>
      </c>
      <c r="H13" t="str">
        <f t="shared" si="1"/>
        <v>，2407463</v>
      </c>
      <c r="I13" t="str">
        <f>VLOOKUP(A13,HOP!A:T,20,0)</f>
        <v>直连</v>
      </c>
    </row>
    <row r="15" spans="4:4">
      <c r="D15" s="3">
        <f>SUM(D2:D14)</f>
        <v>1772</v>
      </c>
    </row>
    <row r="16" ht="14.25" spans="4:4">
      <c r="D16" s="8" t="s">
        <v>22</v>
      </c>
    </row>
    <row r="19" spans="1:1">
      <c r="A19" t="s">
        <v>169</v>
      </c>
    </row>
    <row r="20" spans="1:1">
      <c r="A20" s="5" t="s">
        <v>170</v>
      </c>
    </row>
  </sheetData>
  <autoFilter ref="A1:I1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4" sqref="E14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171</v>
      </c>
      <c r="B1" s="2" t="s">
        <v>172</v>
      </c>
      <c r="C1" s="2" t="s">
        <v>173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174</v>
      </c>
      <c r="I1" s="2" t="s">
        <v>175</v>
      </c>
      <c r="J1" s="2" t="s">
        <v>176</v>
      </c>
      <c r="K1" s="2" t="s">
        <v>177</v>
      </c>
      <c r="L1" s="2" t="s">
        <v>178</v>
      </c>
      <c r="M1" s="2" t="s">
        <v>179</v>
      </c>
      <c r="N1" s="2" t="s">
        <v>180</v>
      </c>
      <c r="O1" s="2" t="s">
        <v>181</v>
      </c>
      <c r="P1" s="2" t="s">
        <v>182</v>
      </c>
      <c r="Q1" s="2" t="s">
        <v>183</v>
      </c>
      <c r="R1" s="2" t="s">
        <v>184</v>
      </c>
      <c r="S1" s="2" t="s">
        <v>185</v>
      </c>
      <c r="T1" s="2" t="s">
        <v>186</v>
      </c>
    </row>
    <row r="2" s="1" customFormat="1" spans="1:20">
      <c r="A2" s="1" t="s">
        <v>135</v>
      </c>
      <c r="B2" s="1" t="s">
        <v>77</v>
      </c>
      <c r="C2" s="1" t="s">
        <v>187</v>
      </c>
      <c r="D2" s="1" t="s">
        <v>137</v>
      </c>
      <c r="E2" s="1" t="s">
        <v>138</v>
      </c>
      <c r="F2" s="1" t="s">
        <v>78</v>
      </c>
      <c r="G2" s="1" t="s">
        <v>79</v>
      </c>
      <c r="H2" s="1" t="s">
        <v>188</v>
      </c>
      <c r="I2" s="1" t="s">
        <v>189</v>
      </c>
      <c r="J2" s="1" t="s">
        <v>190</v>
      </c>
      <c r="K2" s="1" t="s">
        <v>189</v>
      </c>
      <c r="L2" s="1" t="s">
        <v>189</v>
      </c>
      <c r="M2" s="1" t="s">
        <v>191</v>
      </c>
      <c r="N2" s="1" t="s">
        <v>191</v>
      </c>
      <c r="O2" s="1" t="s">
        <v>192</v>
      </c>
      <c r="P2" s="1" t="s">
        <v>193</v>
      </c>
      <c r="Q2" s="1" t="s">
        <v>194</v>
      </c>
      <c r="R2" s="1" t="s">
        <v>71</v>
      </c>
      <c r="S2" s="1" t="s">
        <v>195</v>
      </c>
      <c r="T2" s="1" t="s">
        <v>196</v>
      </c>
    </row>
    <row r="3" s="1" customFormat="1" spans="1:20">
      <c r="A3" s="1" t="s">
        <v>142</v>
      </c>
      <c r="B3" s="1" t="s">
        <v>77</v>
      </c>
      <c r="C3" s="1" t="s">
        <v>197</v>
      </c>
      <c r="D3" s="1" t="s">
        <v>137</v>
      </c>
      <c r="E3" s="1" t="s">
        <v>143</v>
      </c>
      <c r="F3" s="1" t="s">
        <v>77</v>
      </c>
      <c r="G3" s="1" t="s">
        <v>79</v>
      </c>
      <c r="H3" s="1" t="s">
        <v>188</v>
      </c>
      <c r="I3" s="1" t="s">
        <v>198</v>
      </c>
      <c r="J3" s="1" t="s">
        <v>190</v>
      </c>
      <c r="K3" s="1" t="s">
        <v>198</v>
      </c>
      <c r="L3" s="1" t="s">
        <v>198</v>
      </c>
      <c r="M3" s="1" t="s">
        <v>191</v>
      </c>
      <c r="N3" s="1" t="s">
        <v>191</v>
      </c>
      <c r="O3" s="1" t="s">
        <v>192</v>
      </c>
      <c r="P3" s="1" t="s">
        <v>193</v>
      </c>
      <c r="Q3" s="1" t="s">
        <v>199</v>
      </c>
      <c r="R3" s="1" t="s">
        <v>71</v>
      </c>
      <c r="S3" s="1" t="s">
        <v>195</v>
      </c>
      <c r="T3" s="1" t="s">
        <v>196</v>
      </c>
    </row>
    <row r="4" s="1" customFormat="1" spans="1:20">
      <c r="A4" s="1" t="s">
        <v>85</v>
      </c>
      <c r="B4" s="1" t="s">
        <v>77</v>
      </c>
      <c r="C4" s="1" t="s">
        <v>200</v>
      </c>
      <c r="D4" s="1" t="s">
        <v>87</v>
      </c>
      <c r="E4" s="1" t="s">
        <v>88</v>
      </c>
      <c r="F4" s="1" t="s">
        <v>78</v>
      </c>
      <c r="G4" s="1" t="s">
        <v>79</v>
      </c>
      <c r="H4" s="1" t="s">
        <v>188</v>
      </c>
      <c r="I4" s="1" t="s">
        <v>201</v>
      </c>
      <c r="J4" s="1" t="s">
        <v>190</v>
      </c>
      <c r="K4" s="1" t="s">
        <v>201</v>
      </c>
      <c r="L4" s="1" t="s">
        <v>201</v>
      </c>
      <c r="M4" s="1" t="s">
        <v>191</v>
      </c>
      <c r="N4" s="1" t="s">
        <v>191</v>
      </c>
      <c r="O4" s="1" t="s">
        <v>192</v>
      </c>
      <c r="P4" s="1" t="s">
        <v>193</v>
      </c>
      <c r="Q4" s="1" t="s">
        <v>202</v>
      </c>
      <c r="R4" s="1" t="s">
        <v>71</v>
      </c>
      <c r="S4" s="1" t="s">
        <v>195</v>
      </c>
      <c r="T4" s="1" t="s">
        <v>196</v>
      </c>
    </row>
    <row r="5" s="1" customFormat="1" spans="1:20">
      <c r="A5" s="1" t="s">
        <v>148</v>
      </c>
      <c r="B5" s="1" t="s">
        <v>77</v>
      </c>
      <c r="C5" s="1" t="s">
        <v>203</v>
      </c>
      <c r="D5" s="1" t="s">
        <v>74</v>
      </c>
      <c r="E5" s="1" t="s">
        <v>149</v>
      </c>
      <c r="F5" s="1" t="s">
        <v>78</v>
      </c>
      <c r="G5" s="1" t="s">
        <v>79</v>
      </c>
      <c r="H5" s="1" t="s">
        <v>188</v>
      </c>
      <c r="I5" s="1" t="s">
        <v>204</v>
      </c>
      <c r="J5" s="1" t="s">
        <v>190</v>
      </c>
      <c r="K5" s="1" t="s">
        <v>204</v>
      </c>
      <c r="L5" s="1" t="s">
        <v>204</v>
      </c>
      <c r="M5" s="1" t="s">
        <v>191</v>
      </c>
      <c r="N5" s="1" t="s">
        <v>191</v>
      </c>
      <c r="O5" s="1" t="s">
        <v>192</v>
      </c>
      <c r="P5" s="1" t="s">
        <v>193</v>
      </c>
      <c r="Q5" s="1" t="s">
        <v>205</v>
      </c>
      <c r="R5" s="1" t="s">
        <v>71</v>
      </c>
      <c r="S5" s="1" t="s">
        <v>195</v>
      </c>
      <c r="T5" s="1" t="s">
        <v>196</v>
      </c>
    </row>
    <row r="6" s="1" customFormat="1" spans="1:20">
      <c r="A6" s="1" t="s">
        <v>69</v>
      </c>
      <c r="B6" s="1" t="s">
        <v>77</v>
      </c>
      <c r="C6" s="1" t="s">
        <v>206</v>
      </c>
      <c r="D6" s="1" t="s">
        <v>74</v>
      </c>
      <c r="E6" s="1" t="s">
        <v>76</v>
      </c>
      <c r="F6" s="1" t="s">
        <v>78</v>
      </c>
      <c r="G6" s="1" t="s">
        <v>79</v>
      </c>
      <c r="H6" s="1" t="s">
        <v>188</v>
      </c>
      <c r="I6" s="1" t="s">
        <v>204</v>
      </c>
      <c r="J6" s="1" t="s">
        <v>190</v>
      </c>
      <c r="K6" s="1" t="s">
        <v>204</v>
      </c>
      <c r="L6" s="1" t="s">
        <v>204</v>
      </c>
      <c r="M6" s="1" t="s">
        <v>191</v>
      </c>
      <c r="N6" s="1" t="s">
        <v>191</v>
      </c>
      <c r="O6" s="1" t="s">
        <v>192</v>
      </c>
      <c r="P6" s="1" t="s">
        <v>193</v>
      </c>
      <c r="Q6" s="1" t="s">
        <v>207</v>
      </c>
      <c r="R6" s="1" t="s">
        <v>71</v>
      </c>
      <c r="S6" s="1" t="s">
        <v>195</v>
      </c>
      <c r="T6" s="1" t="s">
        <v>196</v>
      </c>
    </row>
    <row r="7" s="1" customFormat="1" spans="1:20">
      <c r="A7" s="1" t="s">
        <v>133</v>
      </c>
      <c r="B7" s="1" t="s">
        <v>78</v>
      </c>
      <c r="C7" s="1" t="s">
        <v>208</v>
      </c>
      <c r="D7" s="1" t="s">
        <v>111</v>
      </c>
      <c r="E7" s="1" t="s">
        <v>134</v>
      </c>
      <c r="F7" s="1" t="s">
        <v>78</v>
      </c>
      <c r="G7" s="1" t="s">
        <v>79</v>
      </c>
      <c r="H7" s="1" t="s">
        <v>188</v>
      </c>
      <c r="I7" s="1" t="s">
        <v>209</v>
      </c>
      <c r="J7" s="1" t="s">
        <v>190</v>
      </c>
      <c r="K7" s="1" t="s">
        <v>209</v>
      </c>
      <c r="L7" s="1" t="s">
        <v>209</v>
      </c>
      <c r="M7" s="1" t="s">
        <v>191</v>
      </c>
      <c r="N7" s="1" t="s">
        <v>191</v>
      </c>
      <c r="O7" s="1" t="s">
        <v>192</v>
      </c>
      <c r="P7" s="1" t="s">
        <v>193</v>
      </c>
      <c r="Q7" s="1" t="s">
        <v>210</v>
      </c>
      <c r="R7" s="1" t="s">
        <v>71</v>
      </c>
      <c r="S7" s="1" t="s">
        <v>195</v>
      </c>
      <c r="T7" s="1" t="s">
        <v>196</v>
      </c>
    </row>
    <row r="8" s="1" customFormat="1" spans="1:20">
      <c r="A8" s="1" t="s">
        <v>125</v>
      </c>
      <c r="B8" s="1" t="s">
        <v>78</v>
      </c>
      <c r="C8" s="1" t="s">
        <v>211</v>
      </c>
      <c r="D8" s="1" t="s">
        <v>127</v>
      </c>
      <c r="E8" s="1" t="s">
        <v>128</v>
      </c>
      <c r="F8" s="1" t="s">
        <v>78</v>
      </c>
      <c r="G8" s="1" t="s">
        <v>79</v>
      </c>
      <c r="H8" s="1" t="s">
        <v>188</v>
      </c>
      <c r="I8" s="1" t="s">
        <v>212</v>
      </c>
      <c r="J8" s="1" t="s">
        <v>190</v>
      </c>
      <c r="K8" s="1" t="s">
        <v>212</v>
      </c>
      <c r="L8" s="1" t="s">
        <v>212</v>
      </c>
      <c r="M8" s="1" t="s">
        <v>191</v>
      </c>
      <c r="N8" s="1" t="s">
        <v>191</v>
      </c>
      <c r="O8" s="1" t="s">
        <v>192</v>
      </c>
      <c r="P8" s="1" t="s">
        <v>193</v>
      </c>
      <c r="Q8" s="1" t="s">
        <v>213</v>
      </c>
      <c r="R8" s="1" t="s">
        <v>71</v>
      </c>
      <c r="S8" s="1" t="s">
        <v>195</v>
      </c>
      <c r="T8" s="1" t="s">
        <v>196</v>
      </c>
    </row>
    <row r="9" s="1" customFormat="1" spans="1:20">
      <c r="A9" s="1" t="s">
        <v>117</v>
      </c>
      <c r="B9" s="1" t="s">
        <v>78</v>
      </c>
      <c r="C9" s="1" t="s">
        <v>214</v>
      </c>
      <c r="D9" s="1" t="s">
        <v>215</v>
      </c>
      <c r="E9" s="1" t="s">
        <v>120</v>
      </c>
      <c r="F9" s="1" t="s">
        <v>78</v>
      </c>
      <c r="G9" s="1" t="s">
        <v>79</v>
      </c>
      <c r="H9" s="1" t="s">
        <v>188</v>
      </c>
      <c r="I9" s="1" t="s">
        <v>216</v>
      </c>
      <c r="J9" s="1" t="s">
        <v>190</v>
      </c>
      <c r="K9" s="1" t="s">
        <v>216</v>
      </c>
      <c r="L9" s="1" t="s">
        <v>216</v>
      </c>
      <c r="M9" s="1" t="s">
        <v>191</v>
      </c>
      <c r="N9" s="1" t="s">
        <v>191</v>
      </c>
      <c r="O9" s="1" t="s">
        <v>192</v>
      </c>
      <c r="P9" s="1" t="s">
        <v>193</v>
      </c>
      <c r="Q9" s="1" t="s">
        <v>217</v>
      </c>
      <c r="R9" s="1" t="s">
        <v>71</v>
      </c>
      <c r="S9" s="1" t="s">
        <v>195</v>
      </c>
      <c r="T9" s="1" t="s">
        <v>196</v>
      </c>
    </row>
    <row r="10" s="1" customFormat="1" spans="1:20">
      <c r="A10" s="1" t="s">
        <v>101</v>
      </c>
      <c r="B10" s="1" t="s">
        <v>78</v>
      </c>
      <c r="C10" s="1" t="s">
        <v>218</v>
      </c>
      <c r="D10" s="1" t="s">
        <v>219</v>
      </c>
      <c r="E10" s="1" t="s">
        <v>104</v>
      </c>
      <c r="F10" s="1" t="s">
        <v>78</v>
      </c>
      <c r="G10" s="1" t="s">
        <v>79</v>
      </c>
      <c r="H10" s="1" t="s">
        <v>188</v>
      </c>
      <c r="I10" s="1" t="s">
        <v>220</v>
      </c>
      <c r="J10" s="1" t="s">
        <v>190</v>
      </c>
      <c r="K10" s="1" t="s">
        <v>220</v>
      </c>
      <c r="L10" s="1" t="s">
        <v>220</v>
      </c>
      <c r="M10" s="1" t="s">
        <v>191</v>
      </c>
      <c r="N10" s="1" t="s">
        <v>191</v>
      </c>
      <c r="O10" s="1" t="s">
        <v>192</v>
      </c>
      <c r="P10" s="1" t="s">
        <v>193</v>
      </c>
      <c r="Q10" s="1" t="s">
        <v>221</v>
      </c>
      <c r="R10" s="1" t="s">
        <v>71</v>
      </c>
      <c r="S10" s="1" t="s">
        <v>195</v>
      </c>
      <c r="T10" s="1" t="s">
        <v>196</v>
      </c>
    </row>
    <row r="11" s="1" customFormat="1" spans="1:20">
      <c r="A11" s="1" t="s">
        <v>109</v>
      </c>
      <c r="B11" s="1" t="s">
        <v>78</v>
      </c>
      <c r="C11" s="1" t="s">
        <v>222</v>
      </c>
      <c r="D11" s="1" t="s">
        <v>111</v>
      </c>
      <c r="E11" s="1" t="s">
        <v>112</v>
      </c>
      <c r="F11" s="1" t="s">
        <v>78</v>
      </c>
      <c r="G11" s="1" t="s">
        <v>79</v>
      </c>
      <c r="H11" s="1" t="s">
        <v>188</v>
      </c>
      <c r="I11" s="1" t="s">
        <v>209</v>
      </c>
      <c r="J11" s="1" t="s">
        <v>190</v>
      </c>
      <c r="K11" s="1" t="s">
        <v>209</v>
      </c>
      <c r="L11" s="1" t="s">
        <v>209</v>
      </c>
      <c r="M11" s="1" t="s">
        <v>191</v>
      </c>
      <c r="N11" s="1" t="s">
        <v>191</v>
      </c>
      <c r="O11" s="1" t="s">
        <v>192</v>
      </c>
      <c r="P11" s="1" t="s">
        <v>193</v>
      </c>
      <c r="Q11" s="1" t="s">
        <v>223</v>
      </c>
      <c r="R11" s="1" t="s">
        <v>71</v>
      </c>
      <c r="S11" s="1" t="s">
        <v>195</v>
      </c>
      <c r="T11" s="1" t="s">
        <v>196</v>
      </c>
    </row>
    <row r="12" s="1" customFormat="1" spans="1:20">
      <c r="A12" s="1" t="s">
        <v>93</v>
      </c>
      <c r="B12" s="1" t="s">
        <v>78</v>
      </c>
      <c r="C12" s="1" t="s">
        <v>224</v>
      </c>
      <c r="D12" s="1" t="s">
        <v>225</v>
      </c>
      <c r="E12" s="1" t="s">
        <v>96</v>
      </c>
      <c r="F12" s="1" t="s">
        <v>78</v>
      </c>
      <c r="G12" s="1" t="s">
        <v>79</v>
      </c>
      <c r="H12" s="1" t="s">
        <v>188</v>
      </c>
      <c r="I12" s="1" t="s">
        <v>226</v>
      </c>
      <c r="J12" s="1" t="s">
        <v>190</v>
      </c>
      <c r="K12" s="1" t="s">
        <v>226</v>
      </c>
      <c r="L12" s="1" t="s">
        <v>226</v>
      </c>
      <c r="M12" s="1" t="s">
        <v>191</v>
      </c>
      <c r="N12" s="1" t="s">
        <v>191</v>
      </c>
      <c r="O12" s="1" t="s">
        <v>192</v>
      </c>
      <c r="P12" s="1" t="s">
        <v>193</v>
      </c>
      <c r="Q12" s="1" t="s">
        <v>227</v>
      </c>
      <c r="R12" s="1" t="s">
        <v>71</v>
      </c>
      <c r="S12" s="1" t="s">
        <v>195</v>
      </c>
      <c r="T12" s="1" t="s">
        <v>196</v>
      </c>
    </row>
    <row r="13" s="1" customFormat="1" spans="1:20">
      <c r="A13" s="1" t="s">
        <v>150</v>
      </c>
      <c r="B13" s="1" t="s">
        <v>78</v>
      </c>
      <c r="C13" s="1" t="s">
        <v>228</v>
      </c>
      <c r="D13" s="1" t="s">
        <v>152</v>
      </c>
      <c r="E13" s="1" t="s">
        <v>153</v>
      </c>
      <c r="F13" s="1" t="s">
        <v>78</v>
      </c>
      <c r="G13" s="1" t="s">
        <v>79</v>
      </c>
      <c r="H13" s="1" t="s">
        <v>188</v>
      </c>
      <c r="I13" s="1" t="s">
        <v>229</v>
      </c>
      <c r="J13" s="1" t="s">
        <v>190</v>
      </c>
      <c r="K13" s="1" t="s">
        <v>229</v>
      </c>
      <c r="L13" s="1" t="s">
        <v>229</v>
      </c>
      <c r="M13" s="1" t="s">
        <v>191</v>
      </c>
      <c r="N13" s="1" t="s">
        <v>191</v>
      </c>
      <c r="O13" s="1" t="s">
        <v>192</v>
      </c>
      <c r="P13" s="1" t="s">
        <v>193</v>
      </c>
      <c r="Q13" s="1" t="s">
        <v>230</v>
      </c>
      <c r="R13" s="1" t="s">
        <v>71</v>
      </c>
      <c r="S13" s="1" t="s">
        <v>195</v>
      </c>
      <c r="T13" s="1" t="s">
        <v>196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2022-01-25T03:20:39Z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C17A1D81E1384B4C80B48E3DE9E0FC6B</vt:lpwstr>
  </property>
</Properties>
</file>