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对账!$1:$8</definedName>
  </definedNames>
  <calcPr calcId="144525"/>
</workbook>
</file>

<file path=xl/sharedStrings.xml><?xml version="1.0" encoding="utf-8"?>
<sst xmlns="http://schemas.openxmlformats.org/spreadsheetml/2006/main" count="185" uniqueCount="98">
  <si>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</si>
  <si>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</si>
  <si>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</si>
  <si>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</si>
  <si>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</si>
  <si>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</si>
  <si>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</si>
  <si>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</si>
  <si>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</si>
  <si>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</si>
  <si>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</si>
  <si>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</si>
  <si>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</si>
  <si>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</si>
  <si>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</si>
  <si>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</si>
  <si>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</si>
  <si>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</si>
  <si>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</si>
  <si>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</si>
  <si>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</si>
  <si>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</si>
  <si>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</si>
  <si>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</si>
  <si>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</si>
  <si>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</si>
  <si>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</si>
  <si>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[都江堰]IU酒店(都江堰店)(69327109)</t>
  </si>
  <si>
    <t>小U·舒适双床房&lt;双人入住&gt;&lt;内宾&gt;&lt;预付&gt;&lt;无早&gt;</t>
  </si>
  <si>
    <t>CNY</t>
  </si>
  <si>
    <t>王涛</t>
  </si>
  <si>
    <t>CA363220126CNY</t>
  </si>
  <si>
    <t>未提现</t>
  </si>
  <si>
    <t>携程开票</t>
  </si>
  <si>
    <t>[海口]海口湾恒大逸阁度假公寓(67321772)</t>
  </si>
  <si>
    <t>两居室园景套房&lt;双人入住&gt;&lt;内宾&gt;&lt;预付&gt;&lt;双早&gt;</t>
  </si>
  <si>
    <t>唐滢清</t>
  </si>
  <si>
    <t>取消</t>
  </si>
  <si>
    <t>[东至]格林豪泰酒店(东至丽山秀水店)(83135954)</t>
  </si>
  <si>
    <t>1.8m商务大床房&lt;双人入住&gt;&lt;无早&gt;</t>
  </si>
  <si>
    <t>李蓝天</t>
  </si>
  <si>
    <t>acknowledge</t>
  </si>
  <si>
    <t>[梅州]梅州客天下艺术家园酒店(83268462)</t>
  </si>
  <si>
    <t>伴山别墅大床房&lt;大床&gt;&lt;超值特惠&gt;&lt;双人入住&gt;&lt;双早&gt;</t>
  </si>
  <si>
    <t>张健强</t>
  </si>
  <si>
    <t>[香港]香港丽豪酒店(Regal Riverside Hotel)(2921366)</t>
  </si>
  <si>
    <t>标准客房&lt;双人入住&gt;&lt;内宾&gt;&lt;预付&gt;&lt;无早&gt;</t>
  </si>
  <si>
    <t>Law/Shingkwan,Liu/Shuyan</t>
  </si>
  <si>
    <t>，</t>
  </si>
  <si>
    <t>A220126095700481</t>
  </si>
  <si>
    <t>A220126095801481</t>
  </si>
  <si>
    <t>CNY / HKD 当前参考汇率: 1.229674835</t>
  </si>
  <si>
    <t>总计： 1397.17 CNY/
1718.06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</si>
  <si>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</si>
  <si>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</si>
  <si>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</si>
  <si>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</si>
  <si>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</si>
  <si>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</si>
  <si>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</si>
  <si>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</si>
  <si>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</si>
  <si>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</si>
  <si>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</si>
  <si>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</si>
  <si>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</si>
  <si>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</si>
  <si>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</si>
  <si>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</si>
  <si>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</si>
  <si>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2022-01-10</t>
  </si>
  <si>
    <t>2382782</t>
  </si>
  <si>
    <t>香港丽豪酒店</t>
  </si>
  <si>
    <t>Law Shingkwan,Liu Shuyan</t>
  </si>
  <si>
    <t>2022-01-11</t>
  </si>
  <si>
    <t>退房日周结</t>
  </si>
  <si>
    <t>348.45</t>
  </si>
  <si>
    <t>RMB</t>
  </si>
  <si>
    <t>0</t>
  </si>
  <si>
    <t>0.00</t>
  </si>
  <si>
    <t>携程国内直连(DD)</t>
  </si>
  <si>
    <t>2022-01-10 23:22:36</t>
  </si>
  <si>
    <t>否</t>
  </si>
  <si>
    <t>汇智国际旅游发展有限公司</t>
  </si>
  <si>
    <t>直连</t>
  </si>
  <si>
    <t>2382645</t>
  </si>
  <si>
    <t>梅州客天下艺术家园酒店</t>
  </si>
  <si>
    <t>372.23</t>
  </si>
  <si>
    <t>2022-01-10 22:00:12</t>
  </si>
  <si>
    <t>直采</t>
  </si>
  <si>
    <t>2382580</t>
  </si>
  <si>
    <t>格林豪泰酒店(东至丽山秀水店)</t>
  </si>
  <si>
    <t>140.00</t>
  </si>
  <si>
    <t>2022-01-10 21:33:18</t>
  </si>
  <si>
    <t>2381437</t>
  </si>
  <si>
    <t>海口湾恒大逸阁度假公寓</t>
  </si>
  <si>
    <t>536.49</t>
  </si>
  <si>
    <t>2022-01-10 11:24:02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</si>
</sst>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5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" fillId="2" borderId="1" applyNumberFormat="0" applyFont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1" fillId="13" borderId="5" applyNumberFormat="0" applyAlignment="0" applyProtection="0">
      <alignment vertical="center"/>
    </xf>
    <xf numFmtId="0" fontId="20" fillId="13" borderId="2" applyNumberFormat="0" applyAlignment="0" applyProtection="0">
      <alignment vertical="center"/>
    </xf>
    <xf numFmtId="0" fontId="21" fillId="28" borderId="7" applyNumberFormat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7"/>
  <sheetViews>
    <sheetView workbookViewId="0">
      <selection activeCell="A1" sqref="$A1:$XFD1048576"/>
    </sheetView>
  </sheetViews>
  <sheetFormatPr defaultColWidth="9" defaultRowHeight="13.5" outlineLevelRow="6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>
        <v>17147804458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44571</v>
      </c>
      <c r="G2" s="5">
        <v>44572</v>
      </c>
      <c r="H2" s="4">
        <v>1</v>
      </c>
      <c r="I2" s="4">
        <v>1</v>
      </c>
      <c r="J2" s="4">
        <v>1</v>
      </c>
      <c r="K2" s="4" t="s">
        <v>29</v>
      </c>
      <c r="L2" s="4">
        <v>136.66</v>
      </c>
      <c r="M2" s="4">
        <v>136.66</v>
      </c>
      <c r="N2" s="4" t="s">
        <v>30</v>
      </c>
      <c r="O2" s="4" t="s">
        <v>31</v>
      </c>
      <c r="P2" s="4" t="s">
        <v>32</v>
      </c>
      <c r="Q2" s="4">
        <v>0</v>
      </c>
      <c r="R2" s="6">
        <v>44571</v>
      </c>
      <c r="S2" s="5">
        <v>44587</v>
      </c>
      <c r="T2" s="4" t="s">
        <v>33</v>
      </c>
      <c r="U2" s="4">
        <v>136.66</v>
      </c>
      <c r="V2" s="4">
        <v>0</v>
      </c>
      <c r="W2" s="4">
        <v>0</v>
      </c>
      <c r="X2" s="4">
        <v>2381159</v>
      </c>
      <c r="Y2" s="4">
        <v>104179053284</v>
      </c>
    </row>
    <row r="3" s="4" customFormat="1" spans="1:23">
      <c r="A3" s="4">
        <v>17151292859</v>
      </c>
      <c r="B3" s="4" t="s">
        <v>25</v>
      </c>
      <c r="C3" s="4" t="s">
        <v>26</v>
      </c>
      <c r="D3" s="4" t="s">
        <v>34</v>
      </c>
      <c r="E3" s="4" t="s">
        <v>35</v>
      </c>
      <c r="F3" s="5">
        <v>44571</v>
      </c>
      <c r="G3" s="5">
        <v>44572</v>
      </c>
      <c r="H3" s="4">
        <v>1</v>
      </c>
      <c r="I3" s="4">
        <v>1</v>
      </c>
      <c r="J3" s="4">
        <v>1</v>
      </c>
      <c r="K3" s="4" t="s">
        <v>29</v>
      </c>
      <c r="L3" s="4">
        <v>536.49</v>
      </c>
      <c r="M3" s="4">
        <v>536.49</v>
      </c>
      <c r="N3" s="4" t="s">
        <v>36</v>
      </c>
      <c r="O3" s="4" t="s">
        <v>31</v>
      </c>
      <c r="P3" s="4" t="s">
        <v>32</v>
      </c>
      <c r="Q3" s="4">
        <v>0</v>
      </c>
      <c r="R3" s="6">
        <v>44571</v>
      </c>
      <c r="S3" s="5">
        <v>44587</v>
      </c>
      <c r="T3" s="4" t="s">
        <v>33</v>
      </c>
      <c r="U3" s="4">
        <v>536.49</v>
      </c>
      <c r="V3" s="4">
        <v>0</v>
      </c>
      <c r="W3" s="4">
        <v>0</v>
      </c>
    </row>
    <row r="4" s="4" customFormat="1" spans="1:25">
      <c r="A4" s="4">
        <v>17147804458</v>
      </c>
      <c r="B4" s="4" t="s">
        <v>25</v>
      </c>
      <c r="C4" s="4" t="s">
        <v>37</v>
      </c>
      <c r="D4" s="4" t="s">
        <v>27</v>
      </c>
      <c r="E4" s="4" t="s">
        <v>28</v>
      </c>
      <c r="F4" s="5">
        <v>44571</v>
      </c>
      <c r="G4" s="5">
        <v>44572</v>
      </c>
      <c r="H4" s="4">
        <v>1</v>
      </c>
      <c r="I4" s="4">
        <v>1</v>
      </c>
      <c r="J4" s="4">
        <v>1</v>
      </c>
      <c r="K4" s="4" t="s">
        <v>29</v>
      </c>
      <c r="L4" s="4">
        <v>-136.66</v>
      </c>
      <c r="M4" s="4">
        <v>-136.66</v>
      </c>
      <c r="N4" s="4" t="s">
        <v>30</v>
      </c>
      <c r="O4" s="4" t="s">
        <v>31</v>
      </c>
      <c r="P4" s="4" t="s">
        <v>32</v>
      </c>
      <c r="Q4" s="4">
        <v>0</v>
      </c>
      <c r="R4" s="6">
        <v>44571</v>
      </c>
      <c r="S4" s="5">
        <v>44587</v>
      </c>
      <c r="T4" s="4" t="s">
        <v>33</v>
      </c>
      <c r="U4" s="4">
        <v>-136.66</v>
      </c>
      <c r="V4" s="4">
        <v>0</v>
      </c>
      <c r="W4" s="4">
        <v>0</v>
      </c>
      <c r="X4" s="4">
        <v>2381159</v>
      </c>
      <c r="Y4" s="4">
        <v>104179053284</v>
      </c>
    </row>
    <row r="5" s="4" customFormat="1" spans="1:25">
      <c r="A5" s="4">
        <v>17153769078</v>
      </c>
      <c r="B5" s="4" t="s">
        <v>25</v>
      </c>
      <c r="C5" s="4" t="s">
        <v>26</v>
      </c>
      <c r="D5" s="4" t="s">
        <v>38</v>
      </c>
      <c r="E5" s="4" t="s">
        <v>39</v>
      </c>
      <c r="F5" s="5">
        <v>44571</v>
      </c>
      <c r="G5" s="5">
        <v>44572</v>
      </c>
      <c r="H5" s="4">
        <v>1</v>
      </c>
      <c r="I5" s="4">
        <v>1</v>
      </c>
      <c r="J5" s="4">
        <v>1</v>
      </c>
      <c r="K5" s="4" t="s">
        <v>29</v>
      </c>
      <c r="L5" s="4">
        <v>140</v>
      </c>
      <c r="M5" s="4">
        <v>140</v>
      </c>
      <c r="N5" s="4" t="s">
        <v>40</v>
      </c>
      <c r="O5" s="4" t="s">
        <v>31</v>
      </c>
      <c r="P5" s="4" t="s">
        <v>32</v>
      </c>
      <c r="Q5" s="4">
        <v>0</v>
      </c>
      <c r="R5" s="6">
        <v>44571</v>
      </c>
      <c r="S5" s="5">
        <v>44587</v>
      </c>
      <c r="T5" s="4" t="s">
        <v>33</v>
      </c>
      <c r="U5" s="4">
        <v>140</v>
      </c>
      <c r="V5" s="4">
        <v>0</v>
      </c>
      <c r="W5" s="4">
        <v>0</v>
      </c>
      <c r="X5" s="4">
        <v>2382580</v>
      </c>
      <c r="Y5" s="4" t="s">
        <v>41</v>
      </c>
    </row>
    <row r="6" s="4" customFormat="1" spans="1:25">
      <c r="A6" s="4">
        <v>17153871778</v>
      </c>
      <c r="B6" s="4" t="s">
        <v>25</v>
      </c>
      <c r="C6" s="4" t="s">
        <v>26</v>
      </c>
      <c r="D6" s="4" t="s">
        <v>42</v>
      </c>
      <c r="E6" s="4" t="s">
        <v>43</v>
      </c>
      <c r="F6" s="5">
        <v>44571</v>
      </c>
      <c r="G6" s="5">
        <v>44572</v>
      </c>
      <c r="H6" s="4">
        <v>1</v>
      </c>
      <c r="I6" s="4">
        <v>1</v>
      </c>
      <c r="J6" s="4">
        <v>1</v>
      </c>
      <c r="K6" s="4" t="s">
        <v>29</v>
      </c>
      <c r="L6" s="4">
        <v>372.23</v>
      </c>
      <c r="M6" s="4">
        <v>372.23</v>
      </c>
      <c r="N6" s="4" t="s">
        <v>44</v>
      </c>
      <c r="O6" s="4" t="s">
        <v>31</v>
      </c>
      <c r="P6" s="4" t="s">
        <v>32</v>
      </c>
      <c r="Q6" s="4">
        <v>0</v>
      </c>
      <c r="R6" s="6">
        <v>44571</v>
      </c>
      <c r="S6" s="5">
        <v>44587</v>
      </c>
      <c r="T6" s="4" t="s">
        <v>33</v>
      </c>
      <c r="U6" s="4">
        <v>372.23</v>
      </c>
      <c r="V6" s="4">
        <v>0</v>
      </c>
      <c r="W6" s="4">
        <v>0</v>
      </c>
      <c r="X6" s="4">
        <v>2382645</v>
      </c>
      <c r="Y6" s="4">
        <v>681646</v>
      </c>
    </row>
    <row r="7" s="4" customFormat="1" spans="1:24">
      <c r="A7" s="4">
        <v>17154141351</v>
      </c>
      <c r="B7" s="4" t="s">
        <v>25</v>
      </c>
      <c r="C7" s="4" t="s">
        <v>26</v>
      </c>
      <c r="D7" s="4" t="s">
        <v>45</v>
      </c>
      <c r="E7" s="4" t="s">
        <v>46</v>
      </c>
      <c r="F7" s="5">
        <v>44571</v>
      </c>
      <c r="G7" s="5">
        <v>44572</v>
      </c>
      <c r="H7" s="4">
        <v>1</v>
      </c>
      <c r="I7" s="4">
        <v>1</v>
      </c>
      <c r="J7" s="4">
        <v>1</v>
      </c>
      <c r="K7" s="4" t="s">
        <v>29</v>
      </c>
      <c r="L7" s="4">
        <v>348.45</v>
      </c>
      <c r="M7" s="4">
        <v>348.45</v>
      </c>
      <c r="N7" s="4" t="s">
        <v>47</v>
      </c>
      <c r="O7" s="4" t="s">
        <v>31</v>
      </c>
      <c r="P7" s="4" t="s">
        <v>32</v>
      </c>
      <c r="Q7" s="4">
        <v>0</v>
      </c>
      <c r="R7" s="6">
        <v>44571</v>
      </c>
      <c r="S7" s="5">
        <v>44587</v>
      </c>
      <c r="T7" s="4" t="s">
        <v>33</v>
      </c>
      <c r="U7" s="4">
        <v>348.45</v>
      </c>
      <c r="V7" s="4">
        <v>0</v>
      </c>
      <c r="W7" s="4">
        <v>0</v>
      </c>
      <c r="X7" s="4">
        <v>2382782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6"/>
  <sheetViews>
    <sheetView tabSelected="1" workbookViewId="0">
      <selection activeCell="A13" sqref="A13:E16"/>
    </sheetView>
  </sheetViews>
  <sheetFormatPr defaultColWidth="9" defaultRowHeight="13.5"/>
  <cols>
    <col min="1" max="1" width="15.25" style="4" customWidth="1"/>
    <col min="2" max="3" width="10.375" style="4"/>
    <col min="4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48</v>
      </c>
    </row>
    <row r="2" s="4" customFormat="1" hidden="1" spans="1:9">
      <c r="A2" s="4">
        <v>17147804458</v>
      </c>
      <c r="B2" s="5">
        <v>44571</v>
      </c>
      <c r="C2" s="5">
        <v>44572</v>
      </c>
      <c r="D2" s="4">
        <v>0</v>
      </c>
      <c r="E2" s="4" t="e">
        <f>VLOOKUP(A2,HOP!A:L,12,0)</f>
        <v>#N/A</v>
      </c>
      <c r="F2" s="4" t="e">
        <f>VLOOKUP(A2,HOP!A:C,3,0)</f>
        <v>#N/A</v>
      </c>
      <c r="G2" s="4" t="e">
        <f>D2-E2</f>
        <v>#N/A</v>
      </c>
      <c r="H2" s="4" t="e">
        <f>$H$1&amp;F2</f>
        <v>#N/A</v>
      </c>
      <c r="I2" s="4" t="e">
        <f>VLOOKUP(A2,HOP!A:T,20,0)</f>
        <v>#N/A</v>
      </c>
    </row>
    <row r="3" s="4" customFormat="1" spans="1:9">
      <c r="A3" s="4">
        <v>17151292859</v>
      </c>
      <c r="B3" s="5">
        <v>44571</v>
      </c>
      <c r="C3" s="5">
        <v>44572</v>
      </c>
      <c r="D3" s="4">
        <v>536.49</v>
      </c>
      <c r="E3" s="4" t="str">
        <f>VLOOKUP(A3,HOP!A:L,12,0)</f>
        <v>536.49</v>
      </c>
      <c r="F3" s="4" t="str">
        <f>VLOOKUP(A3,HOP!A:C,3,0)</f>
        <v>2381437</v>
      </c>
      <c r="G3" s="4">
        <f>D3-E3</f>
        <v>0</v>
      </c>
      <c r="H3" s="4" t="str">
        <f>$H$1&amp;F3</f>
        <v>，2381437</v>
      </c>
      <c r="I3" s="4" t="str">
        <f>VLOOKUP(A3,HOP!A:T,20,0)</f>
        <v>直连</v>
      </c>
    </row>
    <row r="4" s="4" customFormat="1" spans="1:9">
      <c r="A4" s="4">
        <v>17153769078</v>
      </c>
      <c r="B4" s="5">
        <v>44571</v>
      </c>
      <c r="C4" s="5">
        <v>44572</v>
      </c>
      <c r="D4" s="4">
        <v>140</v>
      </c>
      <c r="E4" s="4" t="str">
        <f>VLOOKUP(A4,HOP!A:L,12,0)</f>
        <v>140.00</v>
      </c>
      <c r="F4" s="4" t="str">
        <f>VLOOKUP(A4,HOP!A:C,3,0)</f>
        <v>2382580</v>
      </c>
      <c r="G4" s="4">
        <f>D4-E4</f>
        <v>0</v>
      </c>
      <c r="H4" s="4" t="str">
        <f>$H$1&amp;F4</f>
        <v>，2382580</v>
      </c>
      <c r="I4" s="4" t="str">
        <f>VLOOKUP(A4,HOP!A:T,20,0)</f>
        <v>直采</v>
      </c>
    </row>
    <row r="5" s="4" customFormat="1" spans="1:9">
      <c r="A5" s="4">
        <v>17153871778</v>
      </c>
      <c r="B5" s="5">
        <v>44571</v>
      </c>
      <c r="C5" s="5">
        <v>44572</v>
      </c>
      <c r="D5" s="4">
        <v>372.23</v>
      </c>
      <c r="E5" s="4" t="str">
        <f>VLOOKUP(A5,HOP!A:L,12,0)</f>
        <v>372.23</v>
      </c>
      <c r="F5" s="4" t="str">
        <f>VLOOKUP(A5,HOP!A:C,3,0)</f>
        <v>2382645</v>
      </c>
      <c r="G5" s="4">
        <f>D5-E5</f>
        <v>0</v>
      </c>
      <c r="H5" s="4" t="str">
        <f>$H$1&amp;F5</f>
        <v>，2382645</v>
      </c>
      <c r="I5" s="4" t="str">
        <f>VLOOKUP(A5,HOP!A:T,20,0)</f>
        <v>直采</v>
      </c>
    </row>
    <row r="6" s="4" customFormat="1" spans="1:9">
      <c r="A6" s="4">
        <v>17154141351</v>
      </c>
      <c r="B6" s="5">
        <v>44571</v>
      </c>
      <c r="C6" s="5">
        <v>44572</v>
      </c>
      <c r="D6" s="4">
        <v>348.45</v>
      </c>
      <c r="E6" s="4" t="str">
        <f>VLOOKUP(A6,HOP!A:L,12,0)</f>
        <v>348.45</v>
      </c>
      <c r="F6" s="4" t="str">
        <f>VLOOKUP(A6,HOP!A:C,3,0)</f>
        <v>2382782</v>
      </c>
      <c r="G6" s="4">
        <f>D6-E6</f>
        <v>0</v>
      </c>
      <c r="H6" s="4" t="str">
        <f>$H$1&amp;F6</f>
        <v>，2382782</v>
      </c>
      <c r="I6" s="4" t="str">
        <f>VLOOKUP(A6,HOP!A:T,20,0)</f>
        <v>直连</v>
      </c>
    </row>
    <row r="8" spans="4:4">
      <c r="D8" s="4">
        <f>SUM(D2:D7)</f>
        <v>1397.17</v>
      </c>
    </row>
    <row r="13" spans="1:5">
      <c r="A13" s="4" t="s">
        <v>49</v>
      </c>
      <c r="D13" s="4">
        <v>512.23</v>
      </c>
      <c r="E13" s="4">
        <v>629.88</v>
      </c>
    </row>
    <row r="14" spans="1:5">
      <c r="A14" s="4" t="s">
        <v>50</v>
      </c>
      <c r="D14" s="4">
        <v>884.94</v>
      </c>
      <c r="E14" s="4">
        <v>1088.18</v>
      </c>
    </row>
    <row r="15" spans="1:5">
      <c r="A15" s="4" t="s">
        <v>51</v>
      </c>
      <c r="D15" s="4">
        <f>SUBTOTAL(9,D13:D14)</f>
        <v>1397.17</v>
      </c>
      <c r="E15" s="4">
        <f>SUBTOTAL(9,E13:E14)</f>
        <v>1718.06</v>
      </c>
    </row>
    <row r="16" spans="1:1">
      <c r="A16" s="4" t="s">
        <v>52</v>
      </c>
    </row>
  </sheetData>
  <autoFilter ref="A1:XFD8">
    <filterColumn colId="3">
      <filters blank="1">
        <filter val="140"/>
        <filter val="372.23"/>
        <filter val="348.45"/>
        <filter val="1397.17"/>
        <filter val="536.4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5"/>
  <sheetViews>
    <sheetView workbookViewId="0">
      <selection activeCell="A2" sqref="A2:A1048576"/>
    </sheetView>
  </sheetViews>
  <sheetFormatPr defaultColWidth="8" defaultRowHeight="12.75" outlineLevelRow="4"/>
  <cols>
    <col min="1" max="1" width="11.125" style="1"/>
    <col min="2" max="16383" width="8" style="1"/>
  </cols>
  <sheetData>
    <row r="1" s="1" customFormat="1" spans="1:20">
      <c r="A1" s="2" t="s">
        <v>53</v>
      </c>
      <c r="B1" s="2" t="s">
        <v>54</v>
      </c>
      <c r="C1" s="2" t="s">
        <v>55</v>
      </c>
      <c r="D1" s="2" t="s">
        <v>56</v>
      </c>
      <c r="E1" s="2" t="s">
        <v>13</v>
      </c>
      <c r="F1" s="2" t="s">
        <v>5</v>
      </c>
      <c r="G1" s="2" t="s">
        <v>6</v>
      </c>
      <c r="H1" s="2" t="s">
        <v>57</v>
      </c>
      <c r="I1" s="2" t="s">
        <v>58</v>
      </c>
      <c r="J1" s="2" t="s">
        <v>59</v>
      </c>
      <c r="K1" s="2" t="s">
        <v>60</v>
      </c>
      <c r="L1" s="2" t="s">
        <v>61</v>
      </c>
      <c r="M1" s="2" t="s">
        <v>62</v>
      </c>
      <c r="N1" s="2" t="s">
        <v>63</v>
      </c>
      <c r="O1" s="2" t="s">
        <v>64</v>
      </c>
      <c r="P1" s="2" t="s">
        <v>65</v>
      </c>
      <c r="Q1" s="2" t="s">
        <v>66</v>
      </c>
      <c r="R1" s="2" t="s">
        <v>67</v>
      </c>
      <c r="S1" s="2" t="s">
        <v>68</v>
      </c>
      <c r="T1" s="2" t="s">
        <v>69</v>
      </c>
    </row>
    <row r="2" s="1" customFormat="1" spans="1:20">
      <c r="A2" s="3">
        <v>17154141351</v>
      </c>
      <c r="B2" s="1" t="s">
        <v>70</v>
      </c>
      <c r="C2" s="1" t="s">
        <v>71</v>
      </c>
      <c r="D2" s="1" t="s">
        <v>72</v>
      </c>
      <c r="E2" s="1" t="s">
        <v>73</v>
      </c>
      <c r="F2" s="1" t="s">
        <v>70</v>
      </c>
      <c r="G2" s="1" t="s">
        <v>74</v>
      </c>
      <c r="H2" s="1" t="s">
        <v>75</v>
      </c>
      <c r="I2" s="1" t="s">
        <v>76</v>
      </c>
      <c r="J2" s="1" t="s">
        <v>77</v>
      </c>
      <c r="K2" s="1" t="s">
        <v>76</v>
      </c>
      <c r="L2" s="1" t="s">
        <v>76</v>
      </c>
      <c r="M2" s="1" t="s">
        <v>78</v>
      </c>
      <c r="N2" s="1" t="s">
        <v>78</v>
      </c>
      <c r="O2" s="1" t="s">
        <v>79</v>
      </c>
      <c r="P2" s="1" t="s">
        <v>80</v>
      </c>
      <c r="Q2" s="1" t="s">
        <v>81</v>
      </c>
      <c r="R2" s="1" t="s">
        <v>82</v>
      </c>
      <c r="S2" s="1" t="s">
        <v>83</v>
      </c>
      <c r="T2" s="1" t="s">
        <v>84</v>
      </c>
    </row>
    <row r="3" s="1" customFormat="1" spans="1:20">
      <c r="A3" s="3">
        <v>17153871778</v>
      </c>
      <c r="B3" s="1" t="s">
        <v>70</v>
      </c>
      <c r="C3" s="1" t="s">
        <v>85</v>
      </c>
      <c r="D3" s="1" t="s">
        <v>86</v>
      </c>
      <c r="E3" s="1" t="s">
        <v>44</v>
      </c>
      <c r="F3" s="1" t="s">
        <v>70</v>
      </c>
      <c r="G3" s="1" t="s">
        <v>74</v>
      </c>
      <c r="H3" s="1" t="s">
        <v>75</v>
      </c>
      <c r="I3" s="1" t="s">
        <v>87</v>
      </c>
      <c r="J3" s="1" t="s">
        <v>77</v>
      </c>
      <c r="K3" s="1" t="s">
        <v>87</v>
      </c>
      <c r="L3" s="1" t="s">
        <v>87</v>
      </c>
      <c r="M3" s="1" t="s">
        <v>78</v>
      </c>
      <c r="N3" s="1" t="s">
        <v>78</v>
      </c>
      <c r="O3" s="1" t="s">
        <v>79</v>
      </c>
      <c r="P3" s="1" t="s">
        <v>80</v>
      </c>
      <c r="Q3" s="1" t="s">
        <v>88</v>
      </c>
      <c r="R3" s="1" t="s">
        <v>82</v>
      </c>
      <c r="S3" s="1" t="s">
        <v>83</v>
      </c>
      <c r="T3" s="1" t="s">
        <v>89</v>
      </c>
    </row>
    <row r="4" s="1" customFormat="1" spans="1:20">
      <c r="A4" s="3">
        <v>17153769078</v>
      </c>
      <c r="B4" s="1" t="s">
        <v>70</v>
      </c>
      <c r="C4" s="1" t="s">
        <v>90</v>
      </c>
      <c r="D4" s="1" t="s">
        <v>91</v>
      </c>
      <c r="E4" s="1" t="s">
        <v>40</v>
      </c>
      <c r="F4" s="1" t="s">
        <v>70</v>
      </c>
      <c r="G4" s="1" t="s">
        <v>74</v>
      </c>
      <c r="H4" s="1" t="s">
        <v>75</v>
      </c>
      <c r="I4" s="1" t="s">
        <v>92</v>
      </c>
      <c r="J4" s="1" t="s">
        <v>77</v>
      </c>
      <c r="K4" s="1" t="s">
        <v>92</v>
      </c>
      <c r="L4" s="1" t="s">
        <v>92</v>
      </c>
      <c r="M4" s="1" t="s">
        <v>78</v>
      </c>
      <c r="N4" s="1" t="s">
        <v>78</v>
      </c>
      <c r="O4" s="1" t="s">
        <v>79</v>
      </c>
      <c r="P4" s="1" t="s">
        <v>80</v>
      </c>
      <c r="Q4" s="1" t="s">
        <v>93</v>
      </c>
      <c r="R4" s="1" t="s">
        <v>82</v>
      </c>
      <c r="S4" s="1" t="s">
        <v>83</v>
      </c>
      <c r="T4" s="1" t="s">
        <v>89</v>
      </c>
    </row>
    <row r="5" s="1" customFormat="1" spans="1:20">
      <c r="A5" s="3">
        <v>17151292859</v>
      </c>
      <c r="B5" s="1" t="s">
        <v>70</v>
      </c>
      <c r="C5" s="1" t="s">
        <v>94</v>
      </c>
      <c r="D5" s="1" t="s">
        <v>95</v>
      </c>
      <c r="E5" s="1" t="s">
        <v>36</v>
      </c>
      <c r="F5" s="1" t="s">
        <v>70</v>
      </c>
      <c r="G5" s="1" t="s">
        <v>74</v>
      </c>
      <c r="H5" s="1" t="s">
        <v>75</v>
      </c>
      <c r="I5" s="1" t="s">
        <v>96</v>
      </c>
      <c r="J5" s="1" t="s">
        <v>77</v>
      </c>
      <c r="K5" s="1" t="s">
        <v>96</v>
      </c>
      <c r="L5" s="1" t="s">
        <v>96</v>
      </c>
      <c r="M5" s="1" t="s">
        <v>78</v>
      </c>
      <c r="N5" s="1" t="s">
        <v>78</v>
      </c>
      <c r="O5" s="1" t="s">
        <v>79</v>
      </c>
      <c r="P5" s="1" t="s">
        <v>80</v>
      </c>
      <c r="Q5" s="1" t="s">
        <v>97</v>
      </c>
      <c r="R5" s="1" t="s">
        <v>82</v>
      </c>
      <c r="S5" s="1" t="s">
        <v>83</v>
      </c>
      <c r="T5" s="1" t="s">
        <v>84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2022-01-26T01:51:21Z</dcterms:created>
  <dcterms:modified xsi:type="dcterms:W3CDTF">2022-01-26T01:58:19Z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0C684464E32C41A0ADD398B900CFCC08</vt:lpwstr>
  </property>
  <property fmtid="{D5CDD505-2E9C-101B-9397-08002B2CF9AE}" pid="3" name="KSOProductBuildVer">
    <vt:lpwstr>2052-11.1.0.11294</vt:lpwstr>
  </property>
</Properties>
</file>