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<sst xmlns="http://schemas.openxmlformats.org/spreadsheetml/2006/main" count="626" uniqueCount="192">
  <si>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</si>
  <si>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</si>
  <si>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</si>
  <si>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</si>
  <si>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</si>
  <si>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</si>
  <si>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</si>
  <si>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</si>
  <si>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</si>
  <si>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</si>
  <si>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</si>
  <si>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</si>
  <si>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</si>
  <si>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</si>
  <si>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</si>
  <si>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</si>
  <si>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</si>
  <si>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</si>
  <si>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</si>
  <si>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</si>
  <si>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</si>
  <si>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</si>
  <si>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</si>
  <si>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</si>
  <si>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</si>
  <si>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</si>
  <si>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</si>
  <si>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[沈阳]锦江之星(沈阳陆军总院店)(76255626)</t>
  </si>
  <si>
    <t>标准大小双床房&lt;2人入住&gt;</t>
  </si>
  <si>
    <t>CNY</t>
  </si>
  <si>
    <t>王迪</t>
  </si>
  <si>
    <t>CA13744220126CNY</t>
  </si>
  <si>
    <t>未提现</t>
  </si>
  <si>
    <t>携程开票</t>
  </si>
  <si>
    <t>[上海]海友酒店(上海南京东路地铁站店)(68606868)</t>
  </si>
  <si>
    <t>大床房&lt;2人入住&gt;</t>
  </si>
  <si>
    <t>杨毅,李雪娇</t>
  </si>
  <si>
    <t>R8000179074281691001</t>
  </si>
  <si>
    <t>[null](81209016)</t>
  </si>
  <si>
    <t>[福州]海友酒店(福州三坊七巷店)(77147214)</t>
  </si>
  <si>
    <t>双床房&lt;2人入住&gt;</t>
  </si>
  <si>
    <t>张心怡</t>
  </si>
  <si>
    <t>R3500014074424766001</t>
  </si>
  <si>
    <t>[北京]IU酒店(北京科技大学北沙滩地铁站店)(76423426)</t>
  </si>
  <si>
    <t>小U超级大床房&lt;2人入住&gt;</t>
  </si>
  <si>
    <t>何雪霏</t>
  </si>
  <si>
    <t>取消</t>
  </si>
  <si>
    <t>[null](80247469)</t>
  </si>
  <si>
    <t>[衡水]白玉兰酒店(衡水湖冀州中学店)(80248597)</t>
  </si>
  <si>
    <t>舒雅大床房&lt;2人入住&gt;&lt;钻石会员&gt;&lt;交叉用户机票，高铁，汽车，船票，用车&gt;</t>
  </si>
  <si>
    <t>张莹</t>
  </si>
  <si>
    <t>[分宜]IU酒店(新余分宜商城店)(80248664)</t>
  </si>
  <si>
    <t>小U·精致大床房&lt;2人入住&gt;</t>
  </si>
  <si>
    <t>汤林</t>
  </si>
  <si>
    <t>[兰州]IU酒店(兰州东方红广场皋兰路店)(80248095)</t>
  </si>
  <si>
    <t>小U·超级大床房&lt;2人入住&gt;</t>
  </si>
  <si>
    <t>兰雪梅</t>
  </si>
  <si>
    <t>[铜仁]尚客优连锁酒店（铜仁高铁站店）(77145587)</t>
  </si>
  <si>
    <t>高级大床房&lt;2人入住&gt;</t>
  </si>
  <si>
    <t>李琴</t>
  </si>
  <si>
    <t>[上海]上海东郊宾馆(76480363)</t>
  </si>
  <si>
    <t>景观大床房&lt;2人入住&gt;&lt;早餐&gt;</t>
  </si>
  <si>
    <t>任超男</t>
  </si>
  <si>
    <t>丁敏文</t>
  </si>
  <si>
    <t>[null](82807628)</t>
  </si>
  <si>
    <t>[南昌]尚客优精选酒店(南昌叠山路滕王阁步行街店)(80245746)</t>
  </si>
  <si>
    <t>刘荣辉</t>
  </si>
  <si>
    <t>[上海]上海森景大酒店(76480208)</t>
  </si>
  <si>
    <t>商务大床房&lt;2人入住&gt;&lt;早餐&gt;</t>
  </si>
  <si>
    <t>江吟</t>
  </si>
  <si>
    <t>[南通]格林豪泰智选酒店(南通市海门区商和广场店)(68612625)</t>
  </si>
  <si>
    <t>大床房（零压）&lt;2人入住&gt;</t>
  </si>
  <si>
    <t>胡晓群</t>
  </si>
  <si>
    <t>Acknowledged</t>
  </si>
  <si>
    <t>张钱祥</t>
  </si>
  <si>
    <t>[桐城]骏怡酒店(桐城南门客运站店)(77147918)</t>
  </si>
  <si>
    <t>商务双床房&lt;2人入住&gt;</t>
  </si>
  <si>
    <t>刘颜</t>
  </si>
  <si>
    <t>[null](80243645)</t>
  </si>
  <si>
    <t>[null](80248948)</t>
  </si>
  <si>
    <t>[东阳]云栖艺术酒店（东阳银泰城店）(81209189)</t>
  </si>
  <si>
    <t>中式大床房&lt;2人入住&gt;</t>
  </si>
  <si>
    <t>张永琼</t>
  </si>
  <si>
    <t>，</t>
  </si>
  <si>
    <t>5598 CNY</t>
  </si>
  <si>
    <t>A220126100454481</t>
  </si>
  <si>
    <t>总计：5598元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</si>
  <si>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</si>
  <si>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</si>
  <si>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</si>
  <si>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</si>
  <si>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</si>
  <si>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</si>
  <si>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</si>
  <si>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</si>
  <si>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</si>
  <si>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</si>
  <si>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</si>
  <si>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</si>
  <si>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</si>
  <si>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</si>
  <si>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</si>
  <si>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</si>
  <si>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</si>
  <si>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2022-01-10</t>
  </si>
  <si>
    <t>2382366</t>
  </si>
  <si>
    <t>云栖艺术酒店</t>
  </si>
  <si>
    <t>2022-01-11</t>
  </si>
  <si>
    <t>退房日月结</t>
  </si>
  <si>
    <t>131.00</t>
  </si>
  <si>
    <t>RMB</t>
  </si>
  <si>
    <t>0</t>
  </si>
  <si>
    <t>0.00</t>
  </si>
  <si>
    <t>携程汇登国内直连</t>
  </si>
  <si>
    <t>2022-01-10 20:03:12</t>
  </si>
  <si>
    <t>否</t>
  </si>
  <si>
    <t>广州汇登信息科技有限公司</t>
  </si>
  <si>
    <t>直连</t>
  </si>
  <si>
    <t>2382333</t>
  </si>
  <si>
    <t>格林豪泰智选酒店(济南舜耕国际会展中心店)</t>
  </si>
  <si>
    <t>刘延涛</t>
  </si>
  <si>
    <t>230.00</t>
  </si>
  <si>
    <t>2022-01-10 19:49:37</t>
  </si>
  <si>
    <t>2382325</t>
  </si>
  <si>
    <t>香港旺角荟贤居(如心酒店集团管理)</t>
  </si>
  <si>
    <t>WONG KAM SHING</t>
  </si>
  <si>
    <t>304.00</t>
  </si>
  <si>
    <t>2022-01-10 19:46:13</t>
  </si>
  <si>
    <t>2381993</t>
  </si>
  <si>
    <t>骏怡酒店(桐城南门客运站店)</t>
  </si>
  <si>
    <t>120.00</t>
  </si>
  <si>
    <t>2022-01-10 17:26:46</t>
  </si>
  <si>
    <t>2381804</t>
  </si>
  <si>
    <t>尚客优精选酒店（叠山路滕王阁步行街店）</t>
  </si>
  <si>
    <t>105.00</t>
  </si>
  <si>
    <t>2022-01-10 15:28:33</t>
  </si>
  <si>
    <t>2381757</t>
  </si>
  <si>
    <t>格林豪泰(海门商和广场店)</t>
  </si>
  <si>
    <t>171.00</t>
  </si>
  <si>
    <t>2022-01-10 14:55:19</t>
  </si>
  <si>
    <t>2381741</t>
  </si>
  <si>
    <t>上海森景大酒店</t>
  </si>
  <si>
    <t>221.00</t>
  </si>
  <si>
    <t>2022-01-10 14:40:17</t>
  </si>
  <si>
    <t>2381665</t>
  </si>
  <si>
    <t>2022-01-10 13:41:35</t>
  </si>
  <si>
    <t>2381299</t>
  </si>
  <si>
    <t>IU酒店(北京科技大学北沙滩地铁站店)</t>
  </si>
  <si>
    <t>261.00</t>
  </si>
  <si>
    <t>2022-01-10 09:17:49</t>
  </si>
  <si>
    <t>2381270</t>
  </si>
  <si>
    <t>上海东郊宾馆</t>
  </si>
  <si>
    <t>1501.00</t>
  </si>
  <si>
    <t>2022-01-10 08:39:25</t>
  </si>
  <si>
    <t>2381267</t>
  </si>
  <si>
    <t>尚客优连锁酒店（铜仁高铁站店）</t>
  </si>
  <si>
    <t>139.00</t>
  </si>
  <si>
    <t>2022-01-10 08:35:59</t>
  </si>
  <si>
    <t>2381230</t>
  </si>
  <si>
    <t>IU酒店(兰州东方红广场皋兰路店)</t>
  </si>
  <si>
    <t>188.00</t>
  </si>
  <si>
    <t>2022-01-10 07:16:56</t>
  </si>
  <si>
    <t>2381181</t>
  </si>
  <si>
    <t>IU酒店(新余分宜商城店)</t>
  </si>
  <si>
    <t>134.00</t>
  </si>
  <si>
    <t>2022-01-10 03:29:26</t>
  </si>
  <si>
    <t>2022-01-09</t>
  </si>
  <si>
    <t>2380993</t>
  </si>
  <si>
    <t>城市便捷酒店(资源店)</t>
  </si>
  <si>
    <t>管仕宏</t>
  </si>
  <si>
    <t>181.00</t>
  </si>
  <si>
    <t>2022-01-09 21:49:35</t>
  </si>
  <si>
    <t>2380379</t>
  </si>
  <si>
    <t>尚客优品酒店（沈阳经济技术开发区七号街地铁站店）</t>
  </si>
  <si>
    <t>康保磊</t>
  </si>
  <si>
    <t>500.00</t>
  </si>
  <si>
    <t>2022-01-09 15:13:37</t>
  </si>
  <si>
    <t>2380070</t>
  </si>
  <si>
    <t>2022-01-09 10:38:59</t>
  </si>
  <si>
    <t>2380005</t>
  </si>
  <si>
    <t>海友酒店(福州三坊七巷店)</t>
  </si>
  <si>
    <t>286.00</t>
  </si>
  <si>
    <t>2022-01-09 09:32:47</t>
  </si>
  <si>
    <t>2022-01-07</t>
  </si>
  <si>
    <t>2377633</t>
  </si>
  <si>
    <t>海友酒店(上海南京东路地铁站店)</t>
  </si>
  <si>
    <t>310.00</t>
  </si>
  <si>
    <t>2022-01-07 17:48:12</t>
  </si>
  <si>
    <t>2377273</t>
  </si>
  <si>
    <t>锦江之星(沈阳陆军总院店)</t>
  </si>
  <si>
    <t>450.00</t>
  </si>
  <si>
    <t>2022-01-07 14:20:19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</si>
</sst>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17132664967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44570</v>
      </c>
      <c r="G2" s="5">
        <v>44572</v>
      </c>
      <c r="H2" s="4">
        <v>1</v>
      </c>
      <c r="I2" s="4">
        <v>2</v>
      </c>
      <c r="J2" s="4">
        <v>2</v>
      </c>
      <c r="K2" s="4" t="s">
        <v>29</v>
      </c>
      <c r="L2" s="4">
        <v>450</v>
      </c>
      <c r="M2" s="4">
        <v>450</v>
      </c>
      <c r="N2" s="4" t="s">
        <v>30</v>
      </c>
      <c r="O2" s="4" t="s">
        <v>31</v>
      </c>
      <c r="P2" s="4" t="s">
        <v>32</v>
      </c>
      <c r="Q2" s="4">
        <v>0</v>
      </c>
      <c r="R2" s="6">
        <v>44568</v>
      </c>
      <c r="S2" s="5">
        <v>44587</v>
      </c>
      <c r="T2" s="4" t="s">
        <v>33</v>
      </c>
      <c r="U2" s="4">
        <v>450</v>
      </c>
      <c r="V2" s="4">
        <v>0</v>
      </c>
      <c r="W2" s="4">
        <v>0</v>
      </c>
      <c r="X2" s="4"/>
      <c r="Y2" s="4">
        <v>104172736554</v>
      </c>
    </row>
    <row r="3" s="4" customFormat="1" spans="1:25">
      <c r="A3" s="4">
        <v>17133504723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44570</v>
      </c>
      <c r="G3" s="5">
        <v>44572</v>
      </c>
      <c r="H3" s="4">
        <v>1</v>
      </c>
      <c r="I3" s="4">
        <v>2</v>
      </c>
      <c r="J3" s="4">
        <v>2</v>
      </c>
      <c r="K3" s="4" t="s">
        <v>29</v>
      </c>
      <c r="L3" s="4">
        <v>310</v>
      </c>
      <c r="M3" s="4">
        <v>310</v>
      </c>
      <c r="N3" s="4" t="s">
        <v>36</v>
      </c>
      <c r="O3" s="4" t="s">
        <v>31</v>
      </c>
      <c r="P3" s="4" t="s">
        <v>32</v>
      </c>
      <c r="Q3" s="4">
        <v>0</v>
      </c>
      <c r="R3" s="6">
        <v>44568</v>
      </c>
      <c r="S3" s="5">
        <v>44587</v>
      </c>
      <c r="T3" s="4" t="s">
        <v>33</v>
      </c>
      <c r="U3" s="4">
        <v>310</v>
      </c>
      <c r="V3" s="4">
        <v>0</v>
      </c>
      <c r="W3" s="4">
        <v>0</v>
      </c>
      <c r="X3" s="4"/>
      <c r="Y3" s="4" t="s">
        <v>37</v>
      </c>
    </row>
    <row r="4" s="4" customFormat="1" spans="1:23">
      <c r="A4" s="4">
        <v>17140341922</v>
      </c>
      <c r="B4" s="4" t="s">
        <v>25</v>
      </c>
      <c r="C4" s="4" t="s">
        <v>26</v>
      </c>
      <c r="D4" s="4" t="s">
        <v>38</v>
      </c>
      <c r="E4" s="4"/>
      <c r="F4" s="5">
        <v>44570</v>
      </c>
      <c r="G4" s="5">
        <v>44572</v>
      </c>
      <c r="H4" s="4">
        <v>0</v>
      </c>
      <c r="I4" s="4">
        <v>2</v>
      </c>
      <c r="J4" s="4">
        <v>0</v>
      </c>
      <c r="K4" s="4" t="s">
        <v>29</v>
      </c>
      <c r="L4" s="4">
        <v>636</v>
      </c>
      <c r="M4" s="4">
        <v>636</v>
      </c>
      <c r="N4" s="4"/>
      <c r="O4" s="4" t="s">
        <v>31</v>
      </c>
      <c r="P4" s="4" t="s">
        <v>32</v>
      </c>
      <c r="Q4" s="4">
        <v>0</v>
      </c>
      <c r="R4" s="6">
        <v>44569</v>
      </c>
      <c r="S4" s="5">
        <v>44587</v>
      </c>
      <c r="T4" s="4" t="s">
        <v>33</v>
      </c>
      <c r="U4" s="4">
        <v>636</v>
      </c>
      <c r="V4" s="4">
        <v>0</v>
      </c>
      <c r="W4" s="4">
        <v>0</v>
      </c>
    </row>
    <row r="5" s="4" customFormat="1" spans="1:25">
      <c r="A5" s="4">
        <v>17144725926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44570</v>
      </c>
      <c r="G5" s="5">
        <v>44572</v>
      </c>
      <c r="H5" s="4">
        <v>1</v>
      </c>
      <c r="I5" s="4">
        <v>2</v>
      </c>
      <c r="J5" s="4">
        <v>2</v>
      </c>
      <c r="K5" s="4" t="s">
        <v>29</v>
      </c>
      <c r="L5" s="4">
        <v>286</v>
      </c>
      <c r="M5" s="4">
        <v>286</v>
      </c>
      <c r="N5" s="4" t="s">
        <v>41</v>
      </c>
      <c r="O5" s="4" t="s">
        <v>31</v>
      </c>
      <c r="P5" s="4" t="s">
        <v>32</v>
      </c>
      <c r="Q5" s="4">
        <v>0</v>
      </c>
      <c r="R5" s="6">
        <v>44570</v>
      </c>
      <c r="S5" s="5">
        <v>44587</v>
      </c>
      <c r="T5" s="4" t="s">
        <v>33</v>
      </c>
      <c r="U5" s="4">
        <v>286</v>
      </c>
      <c r="V5" s="4">
        <v>0</v>
      </c>
      <c r="W5" s="4">
        <v>0</v>
      </c>
      <c r="X5" s="4"/>
      <c r="Y5" s="4" t="s">
        <v>42</v>
      </c>
    </row>
    <row r="6" s="4" customFormat="1" spans="1:25">
      <c r="A6" s="4">
        <v>17144893942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44571</v>
      </c>
      <c r="G6" s="5">
        <v>44572</v>
      </c>
      <c r="H6" s="4">
        <v>1</v>
      </c>
      <c r="I6" s="4">
        <v>1</v>
      </c>
      <c r="J6" s="4">
        <v>1</v>
      </c>
      <c r="K6" s="4" t="s">
        <v>29</v>
      </c>
      <c r="L6" s="4">
        <v>261</v>
      </c>
      <c r="M6" s="4">
        <v>261</v>
      </c>
      <c r="N6" s="4" t="s">
        <v>45</v>
      </c>
      <c r="O6" s="4" t="s">
        <v>31</v>
      </c>
      <c r="P6" s="4" t="s">
        <v>32</v>
      </c>
      <c r="Q6" s="4">
        <v>0</v>
      </c>
      <c r="R6" s="6">
        <v>44570</v>
      </c>
      <c r="S6" s="5">
        <v>44587</v>
      </c>
      <c r="T6" s="4" t="s">
        <v>33</v>
      </c>
      <c r="U6" s="4">
        <v>261</v>
      </c>
      <c r="V6" s="4">
        <v>0</v>
      </c>
      <c r="W6" s="4">
        <v>0</v>
      </c>
      <c r="X6" s="4"/>
      <c r="Y6" s="4">
        <v>104177318084</v>
      </c>
    </row>
    <row r="7" s="4" customFormat="1" spans="1:23">
      <c r="A7" s="4">
        <v>17145883860</v>
      </c>
      <c r="B7" s="4" t="s">
        <v>25</v>
      </c>
      <c r="C7" s="4" t="s">
        <v>26</v>
      </c>
      <c r="D7" s="4" t="s">
        <v>38</v>
      </c>
      <c r="E7" s="4"/>
      <c r="F7" s="5">
        <v>44570</v>
      </c>
      <c r="G7" s="5">
        <v>44572</v>
      </c>
      <c r="H7" s="4">
        <v>0</v>
      </c>
      <c r="I7" s="4">
        <v>2</v>
      </c>
      <c r="J7" s="4">
        <v>0</v>
      </c>
      <c r="K7" s="4" t="s">
        <v>29</v>
      </c>
      <c r="L7" s="4">
        <v>500</v>
      </c>
      <c r="M7" s="4">
        <v>500</v>
      </c>
      <c r="N7" s="4"/>
      <c r="O7" s="4" t="s">
        <v>31</v>
      </c>
      <c r="P7" s="4" t="s">
        <v>32</v>
      </c>
      <c r="Q7" s="4">
        <v>0</v>
      </c>
      <c r="R7" s="6">
        <v>44570</v>
      </c>
      <c r="S7" s="5">
        <v>44587</v>
      </c>
      <c r="T7" s="4" t="s">
        <v>33</v>
      </c>
      <c r="U7" s="4">
        <v>500</v>
      </c>
      <c r="V7" s="4">
        <v>0</v>
      </c>
      <c r="W7" s="4">
        <v>0</v>
      </c>
    </row>
    <row r="8" s="4" customFormat="1" spans="1:23">
      <c r="A8" s="4">
        <v>17140341922</v>
      </c>
      <c r="B8" s="4" t="s">
        <v>25</v>
      </c>
      <c r="C8" s="4" t="s">
        <v>46</v>
      </c>
      <c r="D8" s="4" t="s">
        <v>38</v>
      </c>
      <c r="E8" s="4"/>
      <c r="F8" s="5">
        <v>44570</v>
      </c>
      <c r="G8" s="5">
        <v>44572</v>
      </c>
      <c r="H8" s="4">
        <v>0</v>
      </c>
      <c r="I8" s="4">
        <v>2</v>
      </c>
      <c r="J8" s="4">
        <v>0</v>
      </c>
      <c r="K8" s="4" t="s">
        <v>29</v>
      </c>
      <c r="L8" s="4">
        <v>-636</v>
      </c>
      <c r="M8" s="4">
        <v>-636</v>
      </c>
      <c r="N8" s="4"/>
      <c r="O8" s="4" t="s">
        <v>31</v>
      </c>
      <c r="P8" s="4" t="s">
        <v>32</v>
      </c>
      <c r="Q8" s="4">
        <v>0</v>
      </c>
      <c r="R8" s="6">
        <v>44569</v>
      </c>
      <c r="S8" s="5">
        <v>44587</v>
      </c>
      <c r="T8" s="4" t="s">
        <v>33</v>
      </c>
      <c r="U8" s="4">
        <v>-636</v>
      </c>
      <c r="V8" s="4">
        <v>0</v>
      </c>
      <c r="W8" s="4">
        <v>0</v>
      </c>
    </row>
    <row r="9" s="4" customFormat="1" spans="1:23">
      <c r="A9" s="4">
        <v>17147320712</v>
      </c>
      <c r="B9" s="4" t="s">
        <v>25</v>
      </c>
      <c r="C9" s="4" t="s">
        <v>26</v>
      </c>
      <c r="D9" s="4" t="s">
        <v>47</v>
      </c>
      <c r="E9" s="4"/>
      <c r="F9" s="5">
        <v>44571</v>
      </c>
      <c r="G9" s="5">
        <v>44572</v>
      </c>
      <c r="H9" s="4">
        <v>0</v>
      </c>
      <c r="I9" s="4">
        <v>1</v>
      </c>
      <c r="J9" s="4">
        <v>0</v>
      </c>
      <c r="K9" s="4" t="s">
        <v>29</v>
      </c>
      <c r="L9" s="4">
        <v>181</v>
      </c>
      <c r="M9" s="4">
        <v>181</v>
      </c>
      <c r="N9" s="4"/>
      <c r="O9" s="4" t="s">
        <v>31</v>
      </c>
      <c r="P9" s="4" t="s">
        <v>32</v>
      </c>
      <c r="Q9" s="4">
        <v>0</v>
      </c>
      <c r="R9" s="6">
        <v>44570</v>
      </c>
      <c r="S9" s="5">
        <v>44587</v>
      </c>
      <c r="T9" s="4" t="s">
        <v>33</v>
      </c>
      <c r="U9" s="4">
        <v>181</v>
      </c>
      <c r="V9" s="4">
        <v>0</v>
      </c>
      <c r="W9" s="4">
        <v>0</v>
      </c>
    </row>
    <row r="10" s="4" customFormat="1" spans="1:23">
      <c r="A10" s="4">
        <v>17147689416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44571</v>
      </c>
      <c r="G10" s="5">
        <v>44572</v>
      </c>
      <c r="H10" s="4">
        <v>1</v>
      </c>
      <c r="I10" s="4">
        <v>1</v>
      </c>
      <c r="J10" s="4">
        <v>1</v>
      </c>
      <c r="K10" s="4" t="s">
        <v>29</v>
      </c>
      <c r="L10" s="4">
        <v>162</v>
      </c>
      <c r="M10" s="4">
        <v>162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44571</v>
      </c>
      <c r="S10" s="5">
        <v>44587</v>
      </c>
      <c r="T10" s="4" t="s">
        <v>33</v>
      </c>
      <c r="U10" s="4">
        <v>162</v>
      </c>
      <c r="V10" s="4">
        <v>0</v>
      </c>
      <c r="W10" s="4">
        <v>0</v>
      </c>
    </row>
    <row r="11" s="4" customFormat="1" spans="1:23">
      <c r="A11" s="4">
        <v>17147689416</v>
      </c>
      <c r="B11" s="4" t="s">
        <v>25</v>
      </c>
      <c r="C11" s="4" t="s">
        <v>46</v>
      </c>
      <c r="D11" s="4" t="s">
        <v>48</v>
      </c>
      <c r="E11" s="4" t="s">
        <v>49</v>
      </c>
      <c r="F11" s="5">
        <v>44571</v>
      </c>
      <c r="G11" s="5">
        <v>44572</v>
      </c>
      <c r="H11" s="4">
        <v>1</v>
      </c>
      <c r="I11" s="4">
        <v>1</v>
      </c>
      <c r="J11" s="4">
        <v>1</v>
      </c>
      <c r="K11" s="4" t="s">
        <v>29</v>
      </c>
      <c r="L11" s="4">
        <v>-162</v>
      </c>
      <c r="M11" s="4">
        <v>-162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44571</v>
      </c>
      <c r="S11" s="5">
        <v>44587</v>
      </c>
      <c r="T11" s="4" t="s">
        <v>33</v>
      </c>
      <c r="U11" s="4">
        <v>-162</v>
      </c>
      <c r="V11" s="4">
        <v>0</v>
      </c>
      <c r="W11" s="4">
        <v>0</v>
      </c>
    </row>
    <row r="12" s="4" customFormat="1" spans="1:25">
      <c r="A12" s="4">
        <v>17150281069</v>
      </c>
      <c r="B12" s="4" t="s">
        <v>25</v>
      </c>
      <c r="C12" s="4" t="s">
        <v>26</v>
      </c>
      <c r="D12" s="4" t="s">
        <v>51</v>
      </c>
      <c r="E12" s="4" t="s">
        <v>52</v>
      </c>
      <c r="F12" s="5">
        <v>44571</v>
      </c>
      <c r="G12" s="5">
        <v>44572</v>
      </c>
      <c r="H12" s="4">
        <v>1</v>
      </c>
      <c r="I12" s="4">
        <v>1</v>
      </c>
      <c r="J12" s="4">
        <v>1</v>
      </c>
      <c r="K12" s="4" t="s">
        <v>29</v>
      </c>
      <c r="L12" s="4">
        <v>134</v>
      </c>
      <c r="M12" s="4">
        <v>134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44571</v>
      </c>
      <c r="S12" s="5">
        <v>44587</v>
      </c>
      <c r="T12" s="4" t="s">
        <v>33</v>
      </c>
      <c r="U12" s="4">
        <v>134</v>
      </c>
      <c r="V12" s="4">
        <v>0</v>
      </c>
      <c r="W12" s="4">
        <v>0</v>
      </c>
      <c r="X12" s="4">
        <v>2381181</v>
      </c>
      <c r="Y12" s="4">
        <v>104179107484</v>
      </c>
    </row>
    <row r="13" s="4" customFormat="1" spans="1:25">
      <c r="A13" s="4">
        <v>17150465918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44571</v>
      </c>
      <c r="G13" s="5">
        <v>44572</v>
      </c>
      <c r="H13" s="4">
        <v>1</v>
      </c>
      <c r="I13" s="4">
        <v>1</v>
      </c>
      <c r="J13" s="4">
        <v>1</v>
      </c>
      <c r="K13" s="4" t="s">
        <v>29</v>
      </c>
      <c r="L13" s="4">
        <v>188</v>
      </c>
      <c r="M13" s="4">
        <v>188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44571</v>
      </c>
      <c r="S13" s="5">
        <v>44587</v>
      </c>
      <c r="T13" s="4" t="s">
        <v>33</v>
      </c>
      <c r="U13" s="4">
        <v>188</v>
      </c>
      <c r="V13" s="4">
        <v>0</v>
      </c>
      <c r="W13" s="4">
        <v>0</v>
      </c>
      <c r="X13" s="4"/>
      <c r="Y13" s="4">
        <v>104179171144</v>
      </c>
    </row>
    <row r="14" s="4" customFormat="1" spans="1:23">
      <c r="A14" s="4">
        <v>17150637410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44571</v>
      </c>
      <c r="G14" s="5">
        <v>44572</v>
      </c>
      <c r="H14" s="4">
        <v>1</v>
      </c>
      <c r="I14" s="4">
        <v>1</v>
      </c>
      <c r="J14" s="4">
        <v>1</v>
      </c>
      <c r="K14" s="4" t="s">
        <v>29</v>
      </c>
      <c r="L14" s="4">
        <v>139</v>
      </c>
      <c r="M14" s="4">
        <v>139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44571</v>
      </c>
      <c r="S14" s="5">
        <v>44587</v>
      </c>
      <c r="T14" s="4" t="s">
        <v>33</v>
      </c>
      <c r="U14" s="4">
        <v>139</v>
      </c>
      <c r="V14" s="4">
        <v>0</v>
      </c>
      <c r="W14" s="4">
        <v>0</v>
      </c>
    </row>
    <row r="15" s="4" customFormat="1" spans="1:25">
      <c r="A15" s="4">
        <v>17150655180</v>
      </c>
      <c r="B15" s="4" t="s">
        <v>25</v>
      </c>
      <c r="C15" s="4" t="s">
        <v>26</v>
      </c>
      <c r="D15" s="4" t="s">
        <v>60</v>
      </c>
      <c r="E15" s="4" t="s">
        <v>61</v>
      </c>
      <c r="F15" s="5">
        <v>44571</v>
      </c>
      <c r="G15" s="5">
        <v>44572</v>
      </c>
      <c r="H15" s="4">
        <v>1</v>
      </c>
      <c r="I15" s="4">
        <v>1</v>
      </c>
      <c r="J15" s="4">
        <v>1</v>
      </c>
      <c r="K15" s="4" t="s">
        <v>29</v>
      </c>
      <c r="L15" s="4">
        <v>1501</v>
      </c>
      <c r="M15" s="4">
        <v>1501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44571</v>
      </c>
      <c r="S15" s="5">
        <v>44587</v>
      </c>
      <c r="T15" s="4" t="s">
        <v>33</v>
      </c>
      <c r="U15" s="4">
        <v>1501</v>
      </c>
      <c r="V15" s="4">
        <v>0</v>
      </c>
      <c r="W15" s="4">
        <v>0</v>
      </c>
      <c r="X15" s="4"/>
      <c r="Y15" s="4">
        <v>1261053</v>
      </c>
    </row>
    <row r="16" s="4" customFormat="1" spans="1:25">
      <c r="A16" s="4">
        <v>17150806542</v>
      </c>
      <c r="B16" s="4" t="s">
        <v>25</v>
      </c>
      <c r="C16" s="4" t="s">
        <v>26</v>
      </c>
      <c r="D16" s="4" t="s">
        <v>43</v>
      </c>
      <c r="E16" s="4" t="s">
        <v>44</v>
      </c>
      <c r="F16" s="5">
        <v>44571</v>
      </c>
      <c r="G16" s="5">
        <v>44572</v>
      </c>
      <c r="H16" s="4">
        <v>1</v>
      </c>
      <c r="I16" s="4">
        <v>1</v>
      </c>
      <c r="J16" s="4">
        <v>1</v>
      </c>
      <c r="K16" s="4" t="s">
        <v>29</v>
      </c>
      <c r="L16" s="4">
        <v>261</v>
      </c>
      <c r="M16" s="4">
        <v>261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44571</v>
      </c>
      <c r="S16" s="5">
        <v>44587</v>
      </c>
      <c r="T16" s="4" t="s">
        <v>33</v>
      </c>
      <c r="U16" s="4">
        <v>261</v>
      </c>
      <c r="V16" s="4">
        <v>0</v>
      </c>
      <c r="W16" s="4">
        <v>0</v>
      </c>
      <c r="X16" s="4">
        <v>2381299</v>
      </c>
      <c r="Y16" s="4">
        <v>104179382494</v>
      </c>
    </row>
    <row r="17" s="4" customFormat="1" spans="1:23">
      <c r="A17" s="4">
        <v>17151610180</v>
      </c>
      <c r="B17" s="4" t="s">
        <v>25</v>
      </c>
      <c r="C17" s="4" t="s">
        <v>26</v>
      </c>
      <c r="D17" s="4" t="s">
        <v>64</v>
      </c>
      <c r="E17" s="4"/>
      <c r="F17" s="5">
        <v>44571</v>
      </c>
      <c r="G17" s="5">
        <v>44572</v>
      </c>
      <c r="H17" s="4">
        <v>0</v>
      </c>
      <c r="I17" s="4">
        <v>1</v>
      </c>
      <c r="J17" s="4">
        <v>0</v>
      </c>
      <c r="K17" s="4" t="s">
        <v>29</v>
      </c>
      <c r="L17" s="4">
        <v>210</v>
      </c>
      <c r="M17" s="4">
        <v>210</v>
      </c>
      <c r="N17" s="4"/>
      <c r="O17" s="4" t="s">
        <v>31</v>
      </c>
      <c r="P17" s="4" t="s">
        <v>32</v>
      </c>
      <c r="Q17" s="4">
        <v>0</v>
      </c>
      <c r="R17" s="6">
        <v>44571</v>
      </c>
      <c r="S17" s="5">
        <v>44587</v>
      </c>
      <c r="T17" s="4" t="s">
        <v>33</v>
      </c>
      <c r="U17" s="4">
        <v>210</v>
      </c>
      <c r="V17" s="4">
        <v>0</v>
      </c>
      <c r="W17" s="4">
        <v>0</v>
      </c>
    </row>
    <row r="18" s="4" customFormat="1" spans="1:23">
      <c r="A18" s="4">
        <v>17151610180</v>
      </c>
      <c r="B18" s="4" t="s">
        <v>25</v>
      </c>
      <c r="C18" s="4" t="s">
        <v>46</v>
      </c>
      <c r="D18" s="4" t="s">
        <v>64</v>
      </c>
      <c r="E18" s="4"/>
      <c r="F18" s="5">
        <v>44571</v>
      </c>
      <c r="G18" s="5">
        <v>44572</v>
      </c>
      <c r="H18" s="4">
        <v>0</v>
      </c>
      <c r="I18" s="4">
        <v>1</v>
      </c>
      <c r="J18" s="4">
        <v>0</v>
      </c>
      <c r="K18" s="4" t="s">
        <v>29</v>
      </c>
      <c r="L18" s="4">
        <v>-210</v>
      </c>
      <c r="M18" s="4">
        <v>-210</v>
      </c>
      <c r="N18" s="4"/>
      <c r="O18" s="4" t="s">
        <v>31</v>
      </c>
      <c r="P18" s="4" t="s">
        <v>32</v>
      </c>
      <c r="Q18" s="4">
        <v>0</v>
      </c>
      <c r="R18" s="6">
        <v>44571</v>
      </c>
      <c r="S18" s="5">
        <v>44587</v>
      </c>
      <c r="T18" s="4" t="s">
        <v>33</v>
      </c>
      <c r="U18" s="4">
        <v>-210</v>
      </c>
      <c r="V18" s="4">
        <v>0</v>
      </c>
      <c r="W18" s="4">
        <v>0</v>
      </c>
    </row>
    <row r="19" s="4" customFormat="1" spans="1:23">
      <c r="A19" s="4">
        <v>17151863658</v>
      </c>
      <c r="B19" s="4" t="s">
        <v>25</v>
      </c>
      <c r="C19" s="4" t="s">
        <v>26</v>
      </c>
      <c r="D19" s="4" t="s">
        <v>65</v>
      </c>
      <c r="E19" s="4" t="s">
        <v>58</v>
      </c>
      <c r="F19" s="5">
        <v>44571</v>
      </c>
      <c r="G19" s="5">
        <v>44572</v>
      </c>
      <c r="H19" s="4">
        <v>1</v>
      </c>
      <c r="I19" s="4">
        <v>1</v>
      </c>
      <c r="J19" s="4">
        <v>1</v>
      </c>
      <c r="K19" s="4" t="s">
        <v>29</v>
      </c>
      <c r="L19" s="4">
        <v>105</v>
      </c>
      <c r="M19" s="4">
        <v>105</v>
      </c>
      <c r="N19" s="4" t="s">
        <v>66</v>
      </c>
      <c r="O19" s="4" t="s">
        <v>31</v>
      </c>
      <c r="P19" s="4" t="s">
        <v>32</v>
      </c>
      <c r="Q19" s="4">
        <v>0</v>
      </c>
      <c r="R19" s="6">
        <v>44571</v>
      </c>
      <c r="S19" s="5">
        <v>44587</v>
      </c>
      <c r="T19" s="4" t="s">
        <v>33</v>
      </c>
      <c r="U19" s="4">
        <v>105</v>
      </c>
      <c r="V19" s="4">
        <v>0</v>
      </c>
      <c r="W19" s="4">
        <v>0</v>
      </c>
    </row>
    <row r="20" s="4" customFormat="1" spans="1:25">
      <c r="A20" s="4">
        <v>17152086560</v>
      </c>
      <c r="B20" s="4" t="s">
        <v>25</v>
      </c>
      <c r="C20" s="4" t="s">
        <v>26</v>
      </c>
      <c r="D20" s="4" t="s">
        <v>67</v>
      </c>
      <c r="E20" s="4" t="s">
        <v>68</v>
      </c>
      <c r="F20" s="5">
        <v>44571</v>
      </c>
      <c r="G20" s="5">
        <v>44572</v>
      </c>
      <c r="H20" s="4">
        <v>1</v>
      </c>
      <c r="I20" s="4">
        <v>1</v>
      </c>
      <c r="J20" s="4">
        <v>1</v>
      </c>
      <c r="K20" s="4" t="s">
        <v>29</v>
      </c>
      <c r="L20" s="4">
        <v>221</v>
      </c>
      <c r="M20" s="4">
        <v>221</v>
      </c>
      <c r="N20" s="4" t="s">
        <v>69</v>
      </c>
      <c r="O20" s="4" t="s">
        <v>31</v>
      </c>
      <c r="P20" s="4" t="s">
        <v>32</v>
      </c>
      <c r="Q20" s="4">
        <v>0</v>
      </c>
      <c r="R20" s="6">
        <v>44571</v>
      </c>
      <c r="S20" s="5">
        <v>44587</v>
      </c>
      <c r="T20" s="4" t="s">
        <v>33</v>
      </c>
      <c r="U20" s="4">
        <v>221</v>
      </c>
      <c r="V20" s="4">
        <v>0</v>
      </c>
      <c r="W20" s="4">
        <v>0</v>
      </c>
      <c r="X20" s="4"/>
      <c r="Y20" s="4">
        <v>123</v>
      </c>
    </row>
    <row r="21" s="4" customFormat="1" spans="1:25">
      <c r="A21" s="4">
        <v>17152138057</v>
      </c>
      <c r="B21" s="4" t="s">
        <v>25</v>
      </c>
      <c r="C21" s="4" t="s">
        <v>26</v>
      </c>
      <c r="D21" s="4" t="s">
        <v>70</v>
      </c>
      <c r="E21" s="4" t="s">
        <v>71</v>
      </c>
      <c r="F21" s="5">
        <v>44571</v>
      </c>
      <c r="G21" s="5">
        <v>44572</v>
      </c>
      <c r="H21" s="4">
        <v>1</v>
      </c>
      <c r="I21" s="4">
        <v>1</v>
      </c>
      <c r="J21" s="4">
        <v>1</v>
      </c>
      <c r="K21" s="4" t="s">
        <v>29</v>
      </c>
      <c r="L21" s="4">
        <v>171</v>
      </c>
      <c r="M21" s="4">
        <v>171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44571</v>
      </c>
      <c r="S21" s="5">
        <v>44587</v>
      </c>
      <c r="T21" s="4" t="s">
        <v>33</v>
      </c>
      <c r="U21" s="4">
        <v>171</v>
      </c>
      <c r="V21" s="4">
        <v>0</v>
      </c>
      <c r="W21" s="4">
        <v>0</v>
      </c>
      <c r="X21" s="4"/>
      <c r="Y21" s="4" t="s">
        <v>73</v>
      </c>
    </row>
    <row r="22" s="4" customFormat="1" spans="1:23">
      <c r="A22" s="4">
        <v>17152263340</v>
      </c>
      <c r="B22" s="4" t="s">
        <v>25</v>
      </c>
      <c r="C22" s="4" t="s">
        <v>26</v>
      </c>
      <c r="D22" s="4" t="s">
        <v>65</v>
      </c>
      <c r="E22" s="4" t="s">
        <v>58</v>
      </c>
      <c r="F22" s="5">
        <v>44571</v>
      </c>
      <c r="G22" s="5">
        <v>44572</v>
      </c>
      <c r="H22" s="4">
        <v>1</v>
      </c>
      <c r="I22" s="4">
        <v>1</v>
      </c>
      <c r="J22" s="4">
        <v>1</v>
      </c>
      <c r="K22" s="4" t="s">
        <v>29</v>
      </c>
      <c r="L22" s="4">
        <v>105</v>
      </c>
      <c r="M22" s="4">
        <v>105</v>
      </c>
      <c r="N22" s="4" t="s">
        <v>74</v>
      </c>
      <c r="O22" s="4" t="s">
        <v>31</v>
      </c>
      <c r="P22" s="4" t="s">
        <v>32</v>
      </c>
      <c r="Q22" s="4">
        <v>0</v>
      </c>
      <c r="R22" s="6">
        <v>44571</v>
      </c>
      <c r="S22" s="5">
        <v>44587</v>
      </c>
      <c r="T22" s="4" t="s">
        <v>33</v>
      </c>
      <c r="U22" s="4">
        <v>105</v>
      </c>
      <c r="V22" s="4">
        <v>0</v>
      </c>
      <c r="W22" s="4">
        <v>0</v>
      </c>
    </row>
    <row r="23" s="4" customFormat="1" spans="1:23">
      <c r="A23" s="4">
        <v>17152750738</v>
      </c>
      <c r="B23" s="4" t="s">
        <v>25</v>
      </c>
      <c r="C23" s="4" t="s">
        <v>26</v>
      </c>
      <c r="D23" s="4" t="s">
        <v>75</v>
      </c>
      <c r="E23" s="4" t="s">
        <v>76</v>
      </c>
      <c r="F23" s="5">
        <v>44571</v>
      </c>
      <c r="G23" s="5">
        <v>44572</v>
      </c>
      <c r="H23" s="4">
        <v>1</v>
      </c>
      <c r="I23" s="4">
        <v>1</v>
      </c>
      <c r="J23" s="4">
        <v>1</v>
      </c>
      <c r="K23" s="4" t="s">
        <v>29</v>
      </c>
      <c r="L23" s="4">
        <v>120</v>
      </c>
      <c r="M23" s="4">
        <v>120</v>
      </c>
      <c r="N23" s="4" t="s">
        <v>77</v>
      </c>
      <c r="O23" s="4" t="s">
        <v>31</v>
      </c>
      <c r="P23" s="4" t="s">
        <v>32</v>
      </c>
      <c r="Q23" s="4">
        <v>0</v>
      </c>
      <c r="R23" s="6">
        <v>44571</v>
      </c>
      <c r="S23" s="5">
        <v>44587</v>
      </c>
      <c r="T23" s="4" t="s">
        <v>33</v>
      </c>
      <c r="U23" s="4">
        <v>120</v>
      </c>
      <c r="V23" s="4">
        <v>0</v>
      </c>
      <c r="W23" s="4">
        <v>0</v>
      </c>
    </row>
    <row r="24" s="4" customFormat="1" spans="1:23">
      <c r="A24" s="4">
        <v>17153355292</v>
      </c>
      <c r="B24" s="4" t="s">
        <v>25</v>
      </c>
      <c r="C24" s="4" t="s">
        <v>26</v>
      </c>
      <c r="D24" s="4" t="s">
        <v>78</v>
      </c>
      <c r="E24" s="4"/>
      <c r="F24" s="5">
        <v>44571</v>
      </c>
      <c r="G24" s="5">
        <v>44572</v>
      </c>
      <c r="H24" s="4">
        <v>0</v>
      </c>
      <c r="I24" s="4">
        <v>1</v>
      </c>
      <c r="J24" s="4">
        <v>0</v>
      </c>
      <c r="K24" s="4" t="s">
        <v>29</v>
      </c>
      <c r="L24" s="4">
        <v>304</v>
      </c>
      <c r="M24" s="4">
        <v>304</v>
      </c>
      <c r="N24" s="4"/>
      <c r="O24" s="4" t="s">
        <v>31</v>
      </c>
      <c r="P24" s="4" t="s">
        <v>32</v>
      </c>
      <c r="Q24" s="4">
        <v>0</v>
      </c>
      <c r="R24" s="6">
        <v>44571</v>
      </c>
      <c r="S24" s="5">
        <v>44587</v>
      </c>
      <c r="T24" s="4" t="s">
        <v>33</v>
      </c>
      <c r="U24" s="4">
        <v>304</v>
      </c>
      <c r="V24" s="4">
        <v>0</v>
      </c>
      <c r="W24" s="4">
        <v>0</v>
      </c>
    </row>
    <row r="25" s="4" customFormat="1" spans="1:23">
      <c r="A25" s="4">
        <v>17153373322</v>
      </c>
      <c r="B25" s="4" t="s">
        <v>25</v>
      </c>
      <c r="C25" s="4" t="s">
        <v>26</v>
      </c>
      <c r="D25" s="4" t="s">
        <v>79</v>
      </c>
      <c r="E25" s="4"/>
      <c r="F25" s="5">
        <v>44571</v>
      </c>
      <c r="G25" s="5">
        <v>44572</v>
      </c>
      <c r="H25" s="4">
        <v>0</v>
      </c>
      <c r="I25" s="4">
        <v>1</v>
      </c>
      <c r="J25" s="4">
        <v>0</v>
      </c>
      <c r="K25" s="4" t="s">
        <v>29</v>
      </c>
      <c r="L25" s="4">
        <v>230</v>
      </c>
      <c r="M25" s="4">
        <v>230</v>
      </c>
      <c r="N25" s="4"/>
      <c r="O25" s="4" t="s">
        <v>31</v>
      </c>
      <c r="P25" s="4" t="s">
        <v>32</v>
      </c>
      <c r="Q25" s="4">
        <v>0</v>
      </c>
      <c r="R25" s="6">
        <v>44571</v>
      </c>
      <c r="S25" s="5">
        <v>44587</v>
      </c>
      <c r="T25" s="4" t="s">
        <v>33</v>
      </c>
      <c r="U25" s="4">
        <v>230</v>
      </c>
      <c r="V25" s="4">
        <v>0</v>
      </c>
      <c r="W25" s="4">
        <v>0</v>
      </c>
    </row>
    <row r="26" s="4" customFormat="1" spans="1:23">
      <c r="A26" s="4">
        <v>17153428040</v>
      </c>
      <c r="B26" s="4" t="s">
        <v>25</v>
      </c>
      <c r="C26" s="4" t="s">
        <v>26</v>
      </c>
      <c r="D26" s="4" t="s">
        <v>80</v>
      </c>
      <c r="E26" s="4" t="s">
        <v>81</v>
      </c>
      <c r="F26" s="5">
        <v>44571</v>
      </c>
      <c r="G26" s="5">
        <v>44572</v>
      </c>
      <c r="H26" s="4">
        <v>1</v>
      </c>
      <c r="I26" s="4">
        <v>1</v>
      </c>
      <c r="J26" s="4">
        <v>1</v>
      </c>
      <c r="K26" s="4" t="s">
        <v>29</v>
      </c>
      <c r="L26" s="4">
        <v>131</v>
      </c>
      <c r="M26" s="4">
        <v>131</v>
      </c>
      <c r="N26" s="4" t="s">
        <v>82</v>
      </c>
      <c r="O26" s="4" t="s">
        <v>31</v>
      </c>
      <c r="P26" s="4" t="s">
        <v>32</v>
      </c>
      <c r="Q26" s="4">
        <v>0</v>
      </c>
      <c r="R26" s="6">
        <v>44571</v>
      </c>
      <c r="S26" s="5">
        <v>44587</v>
      </c>
      <c r="T26" s="4" t="s">
        <v>33</v>
      </c>
      <c r="U26" s="4">
        <v>131</v>
      </c>
      <c r="V26" s="4">
        <v>0</v>
      </c>
      <c r="W2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3.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4">
        <v>17132664967</v>
      </c>
      <c r="B2" s="5">
        <v>44570</v>
      </c>
      <c r="C2" s="5">
        <v>44572</v>
      </c>
      <c r="D2" s="4">
        <v>450</v>
      </c>
      <c r="E2" s="4" t="str">
        <f>VLOOKUP(A2,HOP!A:L,12,0)</f>
        <v>450.00</v>
      </c>
      <c r="F2" s="4" t="str">
        <f>VLOOKUP(A2,HOP!A:C,3,0)</f>
        <v>2377273</v>
      </c>
      <c r="G2" s="4">
        <f>D2-E2</f>
        <v>0</v>
      </c>
      <c r="H2" s="4" t="str">
        <f>$H$1&amp;F2</f>
        <v>，2377273</v>
      </c>
      <c r="I2" s="4" t="str">
        <f>VLOOKUP(A2,HOP!A:T,20,0)</f>
        <v>直连</v>
      </c>
    </row>
    <row r="3" s="4" customFormat="1" spans="1:9">
      <c r="A3" s="4">
        <v>17133504723</v>
      </c>
      <c r="B3" s="5">
        <v>44570</v>
      </c>
      <c r="C3" s="5">
        <v>44572</v>
      </c>
      <c r="D3" s="4">
        <v>310</v>
      </c>
      <c r="E3" s="4" t="str">
        <f>VLOOKUP(A3,HOP!A:L,12,0)</f>
        <v>310.00</v>
      </c>
      <c r="F3" s="4" t="str">
        <f>VLOOKUP(A3,HOP!A:C,3,0)</f>
        <v>2377633</v>
      </c>
      <c r="G3" s="4">
        <f t="shared" ref="G3:G23" si="0">D3-E3</f>
        <v>0</v>
      </c>
      <c r="H3" s="4" t="str">
        <f t="shared" ref="H3:H23" si="1">$H$1&amp;F3</f>
        <v>，2377633</v>
      </c>
      <c r="I3" s="4" t="str">
        <f>VLOOKUP(A3,HOP!A:T,20,0)</f>
        <v>直连</v>
      </c>
    </row>
    <row r="4" s="4" customFormat="1" hidden="1" spans="1:9">
      <c r="A4" s="4">
        <v>17140341922</v>
      </c>
      <c r="B4" s="5">
        <v>44570</v>
      </c>
      <c r="C4" s="5">
        <v>44572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17144725926</v>
      </c>
      <c r="B5" s="5">
        <v>44570</v>
      </c>
      <c r="C5" s="5">
        <v>44572</v>
      </c>
      <c r="D5" s="4">
        <v>286</v>
      </c>
      <c r="E5" s="4" t="str">
        <f>VLOOKUP(A5,HOP!A:L,12,0)</f>
        <v>286.00</v>
      </c>
      <c r="F5" s="4" t="str">
        <f>VLOOKUP(A5,HOP!A:C,3,0)</f>
        <v>2380005</v>
      </c>
      <c r="G5" s="4">
        <f t="shared" si="0"/>
        <v>0</v>
      </c>
      <c r="H5" s="4" t="str">
        <f t="shared" si="1"/>
        <v>，2380005</v>
      </c>
      <c r="I5" s="4" t="str">
        <f>VLOOKUP(A5,HOP!A:T,20,0)</f>
        <v>直连</v>
      </c>
    </row>
    <row r="6" s="4" customFormat="1" spans="1:9">
      <c r="A6" s="4">
        <v>17144893942</v>
      </c>
      <c r="B6" s="5">
        <v>44571</v>
      </c>
      <c r="C6" s="5">
        <v>44572</v>
      </c>
      <c r="D6" s="4">
        <v>261</v>
      </c>
      <c r="E6" s="4" t="str">
        <f>VLOOKUP(A6,HOP!A:L,12,0)</f>
        <v>261.00</v>
      </c>
      <c r="F6" s="4" t="str">
        <f>VLOOKUP(A6,HOP!A:C,3,0)</f>
        <v>2380070</v>
      </c>
      <c r="G6" s="4">
        <f t="shared" si="0"/>
        <v>0</v>
      </c>
      <c r="H6" s="4" t="str">
        <f t="shared" si="1"/>
        <v>，2380070</v>
      </c>
      <c r="I6" s="4" t="str">
        <f>VLOOKUP(A6,HOP!A:T,20,0)</f>
        <v>直连</v>
      </c>
    </row>
    <row r="7" s="4" customFormat="1" spans="1:9">
      <c r="A7" s="4">
        <v>17145883860</v>
      </c>
      <c r="B7" s="5">
        <v>44570</v>
      </c>
      <c r="C7" s="5">
        <v>44572</v>
      </c>
      <c r="D7" s="4">
        <v>500</v>
      </c>
      <c r="E7" s="4" t="str">
        <f>VLOOKUP(A7,HOP!A:L,12,0)</f>
        <v>500.00</v>
      </c>
      <c r="F7" s="4" t="str">
        <f>VLOOKUP(A7,HOP!A:C,3,0)</f>
        <v>2380379</v>
      </c>
      <c r="G7" s="4">
        <f t="shared" si="0"/>
        <v>0</v>
      </c>
      <c r="H7" s="4" t="str">
        <f t="shared" si="1"/>
        <v>，2380379</v>
      </c>
      <c r="I7" s="4" t="str">
        <f>VLOOKUP(A7,HOP!A:T,20,0)</f>
        <v>直连</v>
      </c>
    </row>
    <row r="8" s="4" customFormat="1" spans="1:9">
      <c r="A8" s="4">
        <v>17147320712</v>
      </c>
      <c r="B8" s="5">
        <v>44571</v>
      </c>
      <c r="C8" s="5">
        <v>44572</v>
      </c>
      <c r="D8" s="4">
        <v>181</v>
      </c>
      <c r="E8" s="4" t="str">
        <f>VLOOKUP(A8,HOP!A:L,12,0)</f>
        <v>181.00</v>
      </c>
      <c r="F8" s="4" t="str">
        <f>VLOOKUP(A8,HOP!A:C,3,0)</f>
        <v>2380993</v>
      </c>
      <c r="G8" s="4">
        <f t="shared" si="0"/>
        <v>0</v>
      </c>
      <c r="H8" s="4" t="str">
        <f t="shared" si="1"/>
        <v>，2380993</v>
      </c>
      <c r="I8" s="4" t="str">
        <f>VLOOKUP(A8,HOP!A:T,20,0)</f>
        <v>直连</v>
      </c>
    </row>
    <row r="9" s="4" customFormat="1" hidden="1" spans="1:9">
      <c r="A9" s="4">
        <v>17147689416</v>
      </c>
      <c r="B9" s="5">
        <v>44571</v>
      </c>
      <c r="C9" s="5">
        <v>44572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17150281069</v>
      </c>
      <c r="B10" s="5">
        <v>44571</v>
      </c>
      <c r="C10" s="5">
        <v>44572</v>
      </c>
      <c r="D10" s="4">
        <v>134</v>
      </c>
      <c r="E10" s="4" t="str">
        <f>VLOOKUP(A10,HOP!A:L,12,0)</f>
        <v>134.00</v>
      </c>
      <c r="F10" s="4" t="str">
        <f>VLOOKUP(A10,HOP!A:C,3,0)</f>
        <v>2381181</v>
      </c>
      <c r="G10" s="4">
        <f t="shared" si="0"/>
        <v>0</v>
      </c>
      <c r="H10" s="4" t="str">
        <f t="shared" si="1"/>
        <v>，2381181</v>
      </c>
      <c r="I10" s="4" t="str">
        <f>VLOOKUP(A10,HOP!A:T,20,0)</f>
        <v>直连</v>
      </c>
    </row>
    <row r="11" s="4" customFormat="1" spans="1:9">
      <c r="A11" s="4">
        <v>17150465918</v>
      </c>
      <c r="B11" s="5">
        <v>44571</v>
      </c>
      <c r="C11" s="5">
        <v>44572</v>
      </c>
      <c r="D11" s="4">
        <v>188</v>
      </c>
      <c r="E11" s="4" t="str">
        <f>VLOOKUP(A11,HOP!A:L,12,0)</f>
        <v>188.00</v>
      </c>
      <c r="F11" s="4" t="str">
        <f>VLOOKUP(A11,HOP!A:C,3,0)</f>
        <v>2381230</v>
      </c>
      <c r="G11" s="4">
        <f t="shared" si="0"/>
        <v>0</v>
      </c>
      <c r="H11" s="4" t="str">
        <f t="shared" si="1"/>
        <v>，2381230</v>
      </c>
      <c r="I11" s="4" t="str">
        <f>VLOOKUP(A11,HOP!A:T,20,0)</f>
        <v>直连</v>
      </c>
    </row>
    <row r="12" s="4" customFormat="1" spans="1:9">
      <c r="A12" s="4">
        <v>17150637410</v>
      </c>
      <c r="B12" s="5">
        <v>44571</v>
      </c>
      <c r="C12" s="5">
        <v>44572</v>
      </c>
      <c r="D12" s="4">
        <v>139</v>
      </c>
      <c r="E12" s="4" t="str">
        <f>VLOOKUP(A12,HOP!A:L,12,0)</f>
        <v>139.00</v>
      </c>
      <c r="F12" s="4" t="str">
        <f>VLOOKUP(A12,HOP!A:C,3,0)</f>
        <v>2381267</v>
      </c>
      <c r="G12" s="4">
        <f t="shared" si="0"/>
        <v>0</v>
      </c>
      <c r="H12" s="4" t="str">
        <f t="shared" si="1"/>
        <v>，2381267</v>
      </c>
      <c r="I12" s="4" t="str">
        <f>VLOOKUP(A12,HOP!A:T,20,0)</f>
        <v>直连</v>
      </c>
    </row>
    <row r="13" s="4" customFormat="1" spans="1:9">
      <c r="A13" s="4">
        <v>17150655180</v>
      </c>
      <c r="B13" s="5">
        <v>44571</v>
      </c>
      <c r="C13" s="5">
        <v>44572</v>
      </c>
      <c r="D13" s="4">
        <v>1501</v>
      </c>
      <c r="E13" s="4" t="str">
        <f>VLOOKUP(A13,HOP!A:L,12,0)</f>
        <v>1501.00</v>
      </c>
      <c r="F13" s="4" t="str">
        <f>VLOOKUP(A13,HOP!A:C,3,0)</f>
        <v>2381270</v>
      </c>
      <c r="G13" s="4">
        <f t="shared" si="0"/>
        <v>0</v>
      </c>
      <c r="H13" s="4" t="str">
        <f t="shared" si="1"/>
        <v>，2381270</v>
      </c>
      <c r="I13" s="4" t="str">
        <f>VLOOKUP(A13,HOP!A:T,20,0)</f>
        <v>直连</v>
      </c>
    </row>
    <row r="14" s="4" customFormat="1" spans="1:9">
      <c r="A14" s="4">
        <v>17150806542</v>
      </c>
      <c r="B14" s="5">
        <v>44571</v>
      </c>
      <c r="C14" s="5">
        <v>44572</v>
      </c>
      <c r="D14" s="4">
        <v>261</v>
      </c>
      <c r="E14" s="4" t="str">
        <f>VLOOKUP(A14,HOP!A:L,12,0)</f>
        <v>261.00</v>
      </c>
      <c r="F14" s="4" t="str">
        <f>VLOOKUP(A14,HOP!A:C,3,0)</f>
        <v>2381299</v>
      </c>
      <c r="G14" s="4">
        <f t="shared" si="0"/>
        <v>0</v>
      </c>
      <c r="H14" s="4" t="str">
        <f t="shared" si="1"/>
        <v>，2381299</v>
      </c>
      <c r="I14" s="4" t="str">
        <f>VLOOKUP(A14,HOP!A:T,20,0)</f>
        <v>直连</v>
      </c>
    </row>
    <row r="15" s="4" customFormat="1" hidden="1" spans="1:9">
      <c r="A15" s="4">
        <v>17151610180</v>
      </c>
      <c r="B15" s="5">
        <v>44571</v>
      </c>
      <c r="C15" s="5">
        <v>44572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17151863658</v>
      </c>
      <c r="B16" s="5">
        <v>44571</v>
      </c>
      <c r="C16" s="5">
        <v>44572</v>
      </c>
      <c r="D16" s="4">
        <v>105</v>
      </c>
      <c r="E16" s="4" t="str">
        <f>VLOOKUP(A16,HOP!A:L,12,0)</f>
        <v>105.00</v>
      </c>
      <c r="F16" s="4" t="str">
        <f>VLOOKUP(A16,HOP!A:C,3,0)</f>
        <v>2381665</v>
      </c>
      <c r="G16" s="4">
        <f t="shared" si="0"/>
        <v>0</v>
      </c>
      <c r="H16" s="4" t="str">
        <f t="shared" si="1"/>
        <v>，2381665</v>
      </c>
      <c r="I16" s="4" t="str">
        <f>VLOOKUP(A16,HOP!A:T,20,0)</f>
        <v>直连</v>
      </c>
    </row>
    <row r="17" s="4" customFormat="1" spans="1:9">
      <c r="A17" s="4">
        <v>17152086560</v>
      </c>
      <c r="B17" s="5">
        <v>44571</v>
      </c>
      <c r="C17" s="5">
        <v>44572</v>
      </c>
      <c r="D17" s="4">
        <v>221</v>
      </c>
      <c r="E17" s="4" t="str">
        <f>VLOOKUP(A17,HOP!A:L,12,0)</f>
        <v>221.00</v>
      </c>
      <c r="F17" s="4" t="str">
        <f>VLOOKUP(A17,HOP!A:C,3,0)</f>
        <v>2381741</v>
      </c>
      <c r="G17" s="4">
        <f t="shared" si="0"/>
        <v>0</v>
      </c>
      <c r="H17" s="4" t="str">
        <f t="shared" si="1"/>
        <v>，2381741</v>
      </c>
      <c r="I17" s="4" t="str">
        <f>VLOOKUP(A17,HOP!A:T,20,0)</f>
        <v>直连</v>
      </c>
    </row>
    <row r="18" s="4" customFormat="1" spans="1:9">
      <c r="A18" s="4">
        <v>17152138057</v>
      </c>
      <c r="B18" s="5">
        <v>44571</v>
      </c>
      <c r="C18" s="5">
        <v>44572</v>
      </c>
      <c r="D18" s="4">
        <v>171</v>
      </c>
      <c r="E18" s="4" t="str">
        <f>VLOOKUP(A18,HOP!A:L,12,0)</f>
        <v>171.00</v>
      </c>
      <c r="F18" s="4" t="str">
        <f>VLOOKUP(A18,HOP!A:C,3,0)</f>
        <v>2381757</v>
      </c>
      <c r="G18" s="4">
        <f t="shared" si="0"/>
        <v>0</v>
      </c>
      <c r="H18" s="4" t="str">
        <f t="shared" si="1"/>
        <v>，2381757</v>
      </c>
      <c r="I18" s="4" t="str">
        <f>VLOOKUP(A18,HOP!A:T,20,0)</f>
        <v>直连</v>
      </c>
    </row>
    <row r="19" s="4" customFormat="1" spans="1:9">
      <c r="A19" s="4">
        <v>17152263340</v>
      </c>
      <c r="B19" s="5">
        <v>44571</v>
      </c>
      <c r="C19" s="5">
        <v>44572</v>
      </c>
      <c r="D19" s="4">
        <v>105</v>
      </c>
      <c r="E19" s="4" t="str">
        <f>VLOOKUP(A19,HOP!A:L,12,0)</f>
        <v>105.00</v>
      </c>
      <c r="F19" s="4" t="str">
        <f>VLOOKUP(A19,HOP!A:C,3,0)</f>
        <v>2381804</v>
      </c>
      <c r="G19" s="4">
        <f t="shared" si="0"/>
        <v>0</v>
      </c>
      <c r="H19" s="4" t="str">
        <f t="shared" si="1"/>
        <v>，2381804</v>
      </c>
      <c r="I19" s="4" t="str">
        <f>VLOOKUP(A19,HOP!A:T,20,0)</f>
        <v>直连</v>
      </c>
    </row>
    <row r="20" s="4" customFormat="1" spans="1:9">
      <c r="A20" s="4">
        <v>17152750738</v>
      </c>
      <c r="B20" s="5">
        <v>44571</v>
      </c>
      <c r="C20" s="5">
        <v>44572</v>
      </c>
      <c r="D20" s="4">
        <v>120</v>
      </c>
      <c r="E20" s="4" t="str">
        <f>VLOOKUP(A20,HOP!A:L,12,0)</f>
        <v>120.00</v>
      </c>
      <c r="F20" s="4" t="str">
        <f>VLOOKUP(A20,HOP!A:C,3,0)</f>
        <v>2381993</v>
      </c>
      <c r="G20" s="4">
        <f t="shared" si="0"/>
        <v>0</v>
      </c>
      <c r="H20" s="4" t="str">
        <f t="shared" si="1"/>
        <v>，2381993</v>
      </c>
      <c r="I20" s="4" t="str">
        <f>VLOOKUP(A20,HOP!A:T,20,0)</f>
        <v>直连</v>
      </c>
    </row>
    <row r="21" s="4" customFormat="1" spans="1:9">
      <c r="A21" s="4">
        <v>17153355292</v>
      </c>
      <c r="B21" s="5">
        <v>44571</v>
      </c>
      <c r="C21" s="5">
        <v>44572</v>
      </c>
      <c r="D21" s="4">
        <v>304</v>
      </c>
      <c r="E21" s="4" t="str">
        <f>VLOOKUP(A21,HOP!A:L,12,0)</f>
        <v>304.00</v>
      </c>
      <c r="F21" s="4" t="str">
        <f>VLOOKUP(A21,HOP!A:C,3,0)</f>
        <v>2382325</v>
      </c>
      <c r="G21" s="4">
        <f t="shared" si="0"/>
        <v>0</v>
      </c>
      <c r="H21" s="4" t="str">
        <f t="shared" si="1"/>
        <v>，2382325</v>
      </c>
      <c r="I21" s="4" t="str">
        <f>VLOOKUP(A21,HOP!A:T,20,0)</f>
        <v>直连</v>
      </c>
    </row>
    <row r="22" s="4" customFormat="1" spans="1:9">
      <c r="A22" s="4">
        <v>17153373322</v>
      </c>
      <c r="B22" s="5">
        <v>44571</v>
      </c>
      <c r="C22" s="5">
        <v>44572</v>
      </c>
      <c r="D22" s="4">
        <v>230</v>
      </c>
      <c r="E22" s="4" t="str">
        <f>VLOOKUP(A22,HOP!A:L,12,0)</f>
        <v>230.00</v>
      </c>
      <c r="F22" s="4" t="str">
        <f>VLOOKUP(A22,HOP!A:C,3,0)</f>
        <v>2382333</v>
      </c>
      <c r="G22" s="4">
        <f t="shared" si="0"/>
        <v>0</v>
      </c>
      <c r="H22" s="4" t="str">
        <f t="shared" si="1"/>
        <v>，2382333</v>
      </c>
      <c r="I22" s="4" t="str">
        <f>VLOOKUP(A22,HOP!A:T,20,0)</f>
        <v>直连</v>
      </c>
    </row>
    <row r="23" s="4" customFormat="1" spans="1:9">
      <c r="A23" s="4">
        <v>17153428040</v>
      </c>
      <c r="B23" s="5">
        <v>44571</v>
      </c>
      <c r="C23" s="5">
        <v>44572</v>
      </c>
      <c r="D23" s="4">
        <v>131</v>
      </c>
      <c r="E23" s="4" t="str">
        <f>VLOOKUP(A23,HOP!A:L,12,0)</f>
        <v>131.00</v>
      </c>
      <c r="F23" s="4" t="str">
        <f>VLOOKUP(A23,HOP!A:C,3,0)</f>
        <v>2382366</v>
      </c>
      <c r="G23" s="4">
        <f t="shared" si="0"/>
        <v>0</v>
      </c>
      <c r="H23" s="4" t="str">
        <f t="shared" si="1"/>
        <v>，2382366</v>
      </c>
      <c r="I23" s="4" t="str">
        <f>VLOOKUP(A23,HOP!A:T,20,0)</f>
        <v>直连</v>
      </c>
    </row>
    <row r="25" spans="4:4">
      <c r="D25" s="4">
        <f>SUM(D2:D24)</f>
        <v>5598</v>
      </c>
    </row>
    <row r="26" spans="4:4">
      <c r="D26" s="4" t="s">
        <v>84</v>
      </c>
    </row>
    <row r="30" spans="1:1">
      <c r="A30" s="4" t="s">
        <v>85</v>
      </c>
    </row>
    <row r="31" spans="1:1">
      <c r="A31" s="4" t="s">
        <v>86</v>
      </c>
    </row>
  </sheetData>
  <autoFilter ref="A1:XFD26">
    <filterColumn colId="3">
      <filters blank="1">
        <filter val="310"/>
        <filter val="450"/>
        <filter val="5598"/>
        <filter val="120"/>
        <filter val="221"/>
        <filter val="261"/>
        <filter val="230"/>
        <filter val="131"/>
        <filter val="171"/>
        <filter val="134"/>
        <filter val="139"/>
        <filter val="500"/>
        <filter val="181"/>
        <filter val="1501"/>
        <filter val="304"/>
        <filter val="105"/>
        <filter val="286"/>
        <filter val="188"/>
        <filter val="559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</row>
    <row r="2" s="1" customFormat="1" spans="1:20">
      <c r="A2" s="3">
        <v>17153428040</v>
      </c>
      <c r="B2" s="1" t="s">
        <v>104</v>
      </c>
      <c r="C2" s="1" t="s">
        <v>105</v>
      </c>
      <c r="D2" s="1" t="s">
        <v>106</v>
      </c>
      <c r="E2" s="1" t="s">
        <v>82</v>
      </c>
      <c r="F2" s="1" t="s">
        <v>104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</row>
    <row r="3" s="1" customFormat="1" spans="1:20">
      <c r="A3" s="3">
        <v>17153373322</v>
      </c>
      <c r="B3" s="1" t="s">
        <v>104</v>
      </c>
      <c r="C3" s="1" t="s">
        <v>118</v>
      </c>
      <c r="D3" s="1" t="s">
        <v>119</v>
      </c>
      <c r="E3" s="1" t="s">
        <v>120</v>
      </c>
      <c r="F3" s="1" t="s">
        <v>104</v>
      </c>
      <c r="G3" s="1" t="s">
        <v>107</v>
      </c>
      <c r="H3" s="1" t="s">
        <v>108</v>
      </c>
      <c r="I3" s="1" t="s">
        <v>121</v>
      </c>
      <c r="J3" s="1" t="s">
        <v>110</v>
      </c>
      <c r="K3" s="1" t="s">
        <v>121</v>
      </c>
      <c r="L3" s="1" t="s">
        <v>121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122</v>
      </c>
      <c r="R3" s="1" t="s">
        <v>115</v>
      </c>
      <c r="S3" s="1" t="s">
        <v>116</v>
      </c>
      <c r="T3" s="1" t="s">
        <v>117</v>
      </c>
    </row>
    <row r="4" s="1" customFormat="1" spans="1:20">
      <c r="A4" s="3">
        <v>17153355292</v>
      </c>
      <c r="B4" s="1" t="s">
        <v>104</v>
      </c>
      <c r="C4" s="1" t="s">
        <v>123</v>
      </c>
      <c r="D4" s="1" t="s">
        <v>124</v>
      </c>
      <c r="E4" s="1" t="s">
        <v>125</v>
      </c>
      <c r="F4" s="1" t="s">
        <v>104</v>
      </c>
      <c r="G4" s="1" t="s">
        <v>107</v>
      </c>
      <c r="H4" s="1" t="s">
        <v>108</v>
      </c>
      <c r="I4" s="1" t="s">
        <v>126</v>
      </c>
      <c r="J4" s="1" t="s">
        <v>110</v>
      </c>
      <c r="K4" s="1" t="s">
        <v>126</v>
      </c>
      <c r="L4" s="1" t="s">
        <v>126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127</v>
      </c>
      <c r="R4" s="1" t="s">
        <v>115</v>
      </c>
      <c r="S4" s="1" t="s">
        <v>116</v>
      </c>
      <c r="T4" s="1" t="s">
        <v>117</v>
      </c>
    </row>
    <row r="5" s="1" customFormat="1" spans="1:20">
      <c r="A5" s="3">
        <v>17152750738</v>
      </c>
      <c r="B5" s="1" t="s">
        <v>104</v>
      </c>
      <c r="C5" s="1" t="s">
        <v>128</v>
      </c>
      <c r="D5" s="1" t="s">
        <v>129</v>
      </c>
      <c r="E5" s="1" t="s">
        <v>77</v>
      </c>
      <c r="F5" s="1" t="s">
        <v>104</v>
      </c>
      <c r="G5" s="1" t="s">
        <v>107</v>
      </c>
      <c r="H5" s="1" t="s">
        <v>108</v>
      </c>
      <c r="I5" s="1" t="s">
        <v>130</v>
      </c>
      <c r="J5" s="1" t="s">
        <v>110</v>
      </c>
      <c r="K5" s="1" t="s">
        <v>130</v>
      </c>
      <c r="L5" s="1" t="s">
        <v>130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131</v>
      </c>
      <c r="R5" s="1" t="s">
        <v>115</v>
      </c>
      <c r="S5" s="1" t="s">
        <v>116</v>
      </c>
      <c r="T5" s="1" t="s">
        <v>117</v>
      </c>
    </row>
    <row r="6" s="1" customFormat="1" spans="1:20">
      <c r="A6" s="3">
        <v>17152263340</v>
      </c>
      <c r="B6" s="1" t="s">
        <v>104</v>
      </c>
      <c r="C6" s="1" t="s">
        <v>132</v>
      </c>
      <c r="D6" s="1" t="s">
        <v>133</v>
      </c>
      <c r="E6" s="1" t="s">
        <v>74</v>
      </c>
      <c r="F6" s="1" t="s">
        <v>104</v>
      </c>
      <c r="G6" s="1" t="s">
        <v>107</v>
      </c>
      <c r="H6" s="1" t="s">
        <v>108</v>
      </c>
      <c r="I6" s="1" t="s">
        <v>134</v>
      </c>
      <c r="J6" s="1" t="s">
        <v>110</v>
      </c>
      <c r="K6" s="1" t="s">
        <v>134</v>
      </c>
      <c r="L6" s="1" t="s">
        <v>134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135</v>
      </c>
      <c r="R6" s="1" t="s">
        <v>115</v>
      </c>
      <c r="S6" s="1" t="s">
        <v>116</v>
      </c>
      <c r="T6" s="1" t="s">
        <v>117</v>
      </c>
    </row>
    <row r="7" s="1" customFormat="1" spans="1:20">
      <c r="A7" s="3">
        <v>17152138057</v>
      </c>
      <c r="B7" s="1" t="s">
        <v>104</v>
      </c>
      <c r="C7" s="1" t="s">
        <v>136</v>
      </c>
      <c r="D7" s="1" t="s">
        <v>137</v>
      </c>
      <c r="E7" s="1" t="s">
        <v>72</v>
      </c>
      <c r="F7" s="1" t="s">
        <v>104</v>
      </c>
      <c r="G7" s="1" t="s">
        <v>107</v>
      </c>
      <c r="H7" s="1" t="s">
        <v>108</v>
      </c>
      <c r="I7" s="1" t="s">
        <v>138</v>
      </c>
      <c r="J7" s="1" t="s">
        <v>110</v>
      </c>
      <c r="K7" s="1" t="s">
        <v>138</v>
      </c>
      <c r="L7" s="1" t="s">
        <v>138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139</v>
      </c>
      <c r="R7" s="1" t="s">
        <v>115</v>
      </c>
      <c r="S7" s="1" t="s">
        <v>116</v>
      </c>
      <c r="T7" s="1" t="s">
        <v>117</v>
      </c>
    </row>
    <row r="8" s="1" customFormat="1" spans="1:20">
      <c r="A8" s="3">
        <v>17152086560</v>
      </c>
      <c r="B8" s="1" t="s">
        <v>104</v>
      </c>
      <c r="C8" s="1" t="s">
        <v>140</v>
      </c>
      <c r="D8" s="1" t="s">
        <v>141</v>
      </c>
      <c r="E8" s="1" t="s">
        <v>69</v>
      </c>
      <c r="F8" s="1" t="s">
        <v>104</v>
      </c>
      <c r="G8" s="1" t="s">
        <v>107</v>
      </c>
      <c r="H8" s="1" t="s">
        <v>108</v>
      </c>
      <c r="I8" s="1" t="s">
        <v>142</v>
      </c>
      <c r="J8" s="1" t="s">
        <v>110</v>
      </c>
      <c r="K8" s="1" t="s">
        <v>142</v>
      </c>
      <c r="L8" s="1" t="s">
        <v>142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143</v>
      </c>
      <c r="R8" s="1" t="s">
        <v>115</v>
      </c>
      <c r="S8" s="1" t="s">
        <v>116</v>
      </c>
      <c r="T8" s="1" t="s">
        <v>117</v>
      </c>
    </row>
    <row r="9" s="1" customFormat="1" spans="1:20">
      <c r="A9" s="3">
        <v>17151863658</v>
      </c>
      <c r="B9" s="1" t="s">
        <v>104</v>
      </c>
      <c r="C9" s="1" t="s">
        <v>144</v>
      </c>
      <c r="D9" s="1" t="s">
        <v>133</v>
      </c>
      <c r="E9" s="1" t="s">
        <v>66</v>
      </c>
      <c r="F9" s="1" t="s">
        <v>104</v>
      </c>
      <c r="G9" s="1" t="s">
        <v>107</v>
      </c>
      <c r="H9" s="1" t="s">
        <v>108</v>
      </c>
      <c r="I9" s="1" t="s">
        <v>134</v>
      </c>
      <c r="J9" s="1" t="s">
        <v>110</v>
      </c>
      <c r="K9" s="1" t="s">
        <v>134</v>
      </c>
      <c r="L9" s="1" t="s">
        <v>134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145</v>
      </c>
      <c r="R9" s="1" t="s">
        <v>115</v>
      </c>
      <c r="S9" s="1" t="s">
        <v>116</v>
      </c>
      <c r="T9" s="1" t="s">
        <v>117</v>
      </c>
    </row>
    <row r="10" s="1" customFormat="1" spans="1:20">
      <c r="A10" s="3">
        <v>17150806542</v>
      </c>
      <c r="B10" s="1" t="s">
        <v>104</v>
      </c>
      <c r="C10" s="1" t="s">
        <v>146</v>
      </c>
      <c r="D10" s="1" t="s">
        <v>147</v>
      </c>
      <c r="E10" s="1" t="s">
        <v>63</v>
      </c>
      <c r="F10" s="1" t="s">
        <v>104</v>
      </c>
      <c r="G10" s="1" t="s">
        <v>107</v>
      </c>
      <c r="H10" s="1" t="s">
        <v>108</v>
      </c>
      <c r="I10" s="1" t="s">
        <v>148</v>
      </c>
      <c r="J10" s="1" t="s">
        <v>110</v>
      </c>
      <c r="K10" s="1" t="s">
        <v>148</v>
      </c>
      <c r="L10" s="1" t="s">
        <v>148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149</v>
      </c>
      <c r="R10" s="1" t="s">
        <v>115</v>
      </c>
      <c r="S10" s="1" t="s">
        <v>116</v>
      </c>
      <c r="T10" s="1" t="s">
        <v>117</v>
      </c>
    </row>
    <row r="11" s="1" customFormat="1" spans="1:20">
      <c r="A11" s="3">
        <v>17150655180</v>
      </c>
      <c r="B11" s="1" t="s">
        <v>104</v>
      </c>
      <c r="C11" s="1" t="s">
        <v>150</v>
      </c>
      <c r="D11" s="1" t="s">
        <v>151</v>
      </c>
      <c r="E11" s="1" t="s">
        <v>62</v>
      </c>
      <c r="F11" s="1" t="s">
        <v>104</v>
      </c>
      <c r="G11" s="1" t="s">
        <v>107</v>
      </c>
      <c r="H11" s="1" t="s">
        <v>108</v>
      </c>
      <c r="I11" s="1" t="s">
        <v>152</v>
      </c>
      <c r="J11" s="1" t="s">
        <v>110</v>
      </c>
      <c r="K11" s="1" t="s">
        <v>152</v>
      </c>
      <c r="L11" s="1" t="s">
        <v>152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153</v>
      </c>
      <c r="R11" s="1" t="s">
        <v>115</v>
      </c>
      <c r="S11" s="1" t="s">
        <v>116</v>
      </c>
      <c r="T11" s="1" t="s">
        <v>117</v>
      </c>
    </row>
    <row r="12" s="1" customFormat="1" spans="1:20">
      <c r="A12" s="3">
        <v>17150637410</v>
      </c>
      <c r="B12" s="1" t="s">
        <v>104</v>
      </c>
      <c r="C12" s="1" t="s">
        <v>154</v>
      </c>
      <c r="D12" s="1" t="s">
        <v>155</v>
      </c>
      <c r="E12" s="1" t="s">
        <v>59</v>
      </c>
      <c r="F12" s="1" t="s">
        <v>104</v>
      </c>
      <c r="G12" s="1" t="s">
        <v>107</v>
      </c>
      <c r="H12" s="1" t="s">
        <v>108</v>
      </c>
      <c r="I12" s="1" t="s">
        <v>156</v>
      </c>
      <c r="J12" s="1" t="s">
        <v>110</v>
      </c>
      <c r="K12" s="1" t="s">
        <v>156</v>
      </c>
      <c r="L12" s="1" t="s">
        <v>156</v>
      </c>
      <c r="M12" s="1" t="s">
        <v>111</v>
      </c>
      <c r="N12" s="1" t="s">
        <v>111</v>
      </c>
      <c r="O12" s="1" t="s">
        <v>112</v>
      </c>
      <c r="P12" s="1" t="s">
        <v>113</v>
      </c>
      <c r="Q12" s="1" t="s">
        <v>157</v>
      </c>
      <c r="R12" s="1" t="s">
        <v>115</v>
      </c>
      <c r="S12" s="1" t="s">
        <v>116</v>
      </c>
      <c r="T12" s="1" t="s">
        <v>117</v>
      </c>
    </row>
    <row r="13" s="1" customFormat="1" spans="1:20">
      <c r="A13" s="3">
        <v>17150465918</v>
      </c>
      <c r="B13" s="1" t="s">
        <v>104</v>
      </c>
      <c r="C13" s="1" t="s">
        <v>158</v>
      </c>
      <c r="D13" s="1" t="s">
        <v>159</v>
      </c>
      <c r="E13" s="1" t="s">
        <v>56</v>
      </c>
      <c r="F13" s="1" t="s">
        <v>104</v>
      </c>
      <c r="G13" s="1" t="s">
        <v>107</v>
      </c>
      <c r="H13" s="1" t="s">
        <v>108</v>
      </c>
      <c r="I13" s="1" t="s">
        <v>160</v>
      </c>
      <c r="J13" s="1" t="s">
        <v>110</v>
      </c>
      <c r="K13" s="1" t="s">
        <v>160</v>
      </c>
      <c r="L13" s="1" t="s">
        <v>160</v>
      </c>
      <c r="M13" s="1" t="s">
        <v>111</v>
      </c>
      <c r="N13" s="1" t="s">
        <v>111</v>
      </c>
      <c r="O13" s="1" t="s">
        <v>112</v>
      </c>
      <c r="P13" s="1" t="s">
        <v>113</v>
      </c>
      <c r="Q13" s="1" t="s">
        <v>161</v>
      </c>
      <c r="R13" s="1" t="s">
        <v>115</v>
      </c>
      <c r="S13" s="1" t="s">
        <v>116</v>
      </c>
      <c r="T13" s="1" t="s">
        <v>117</v>
      </c>
    </row>
    <row r="14" s="1" customFormat="1" spans="1:20">
      <c r="A14" s="3">
        <v>17150281069</v>
      </c>
      <c r="B14" s="1" t="s">
        <v>104</v>
      </c>
      <c r="C14" s="1" t="s">
        <v>162</v>
      </c>
      <c r="D14" s="1" t="s">
        <v>163</v>
      </c>
      <c r="E14" s="1" t="s">
        <v>53</v>
      </c>
      <c r="F14" s="1" t="s">
        <v>104</v>
      </c>
      <c r="G14" s="1" t="s">
        <v>107</v>
      </c>
      <c r="H14" s="1" t="s">
        <v>108</v>
      </c>
      <c r="I14" s="1" t="s">
        <v>164</v>
      </c>
      <c r="J14" s="1" t="s">
        <v>110</v>
      </c>
      <c r="K14" s="1" t="s">
        <v>164</v>
      </c>
      <c r="L14" s="1" t="s">
        <v>164</v>
      </c>
      <c r="M14" s="1" t="s">
        <v>111</v>
      </c>
      <c r="N14" s="1" t="s">
        <v>111</v>
      </c>
      <c r="O14" s="1" t="s">
        <v>112</v>
      </c>
      <c r="P14" s="1" t="s">
        <v>113</v>
      </c>
      <c r="Q14" s="1" t="s">
        <v>165</v>
      </c>
      <c r="R14" s="1" t="s">
        <v>115</v>
      </c>
      <c r="S14" s="1" t="s">
        <v>116</v>
      </c>
      <c r="T14" s="1" t="s">
        <v>117</v>
      </c>
    </row>
    <row r="15" s="1" customFormat="1" spans="1:20">
      <c r="A15" s="3">
        <v>17147320712</v>
      </c>
      <c r="B15" s="1" t="s">
        <v>166</v>
      </c>
      <c r="C15" s="1" t="s">
        <v>167</v>
      </c>
      <c r="D15" s="1" t="s">
        <v>168</v>
      </c>
      <c r="E15" s="1" t="s">
        <v>169</v>
      </c>
      <c r="F15" s="1" t="s">
        <v>104</v>
      </c>
      <c r="G15" s="1" t="s">
        <v>107</v>
      </c>
      <c r="H15" s="1" t="s">
        <v>108</v>
      </c>
      <c r="I15" s="1" t="s">
        <v>170</v>
      </c>
      <c r="J15" s="1" t="s">
        <v>110</v>
      </c>
      <c r="K15" s="1" t="s">
        <v>170</v>
      </c>
      <c r="L15" s="1" t="s">
        <v>170</v>
      </c>
      <c r="M15" s="1" t="s">
        <v>111</v>
      </c>
      <c r="N15" s="1" t="s">
        <v>111</v>
      </c>
      <c r="O15" s="1" t="s">
        <v>112</v>
      </c>
      <c r="P15" s="1" t="s">
        <v>113</v>
      </c>
      <c r="Q15" s="1" t="s">
        <v>171</v>
      </c>
      <c r="R15" s="1" t="s">
        <v>115</v>
      </c>
      <c r="S15" s="1" t="s">
        <v>116</v>
      </c>
      <c r="T15" s="1" t="s">
        <v>117</v>
      </c>
    </row>
    <row r="16" s="1" customFormat="1" spans="1:20">
      <c r="A16" s="3">
        <v>17145883860</v>
      </c>
      <c r="B16" s="1" t="s">
        <v>166</v>
      </c>
      <c r="C16" s="1" t="s">
        <v>172</v>
      </c>
      <c r="D16" s="1" t="s">
        <v>173</v>
      </c>
      <c r="E16" s="1" t="s">
        <v>174</v>
      </c>
      <c r="F16" s="1" t="s">
        <v>166</v>
      </c>
      <c r="G16" s="1" t="s">
        <v>107</v>
      </c>
      <c r="H16" s="1" t="s">
        <v>108</v>
      </c>
      <c r="I16" s="1" t="s">
        <v>175</v>
      </c>
      <c r="J16" s="1" t="s">
        <v>110</v>
      </c>
      <c r="K16" s="1" t="s">
        <v>175</v>
      </c>
      <c r="L16" s="1" t="s">
        <v>175</v>
      </c>
      <c r="M16" s="1" t="s">
        <v>111</v>
      </c>
      <c r="N16" s="1" t="s">
        <v>111</v>
      </c>
      <c r="O16" s="1" t="s">
        <v>112</v>
      </c>
      <c r="P16" s="1" t="s">
        <v>113</v>
      </c>
      <c r="Q16" s="1" t="s">
        <v>176</v>
      </c>
      <c r="R16" s="1" t="s">
        <v>115</v>
      </c>
      <c r="S16" s="1" t="s">
        <v>116</v>
      </c>
      <c r="T16" s="1" t="s">
        <v>117</v>
      </c>
    </row>
    <row r="17" s="1" customFormat="1" spans="1:20">
      <c r="A17" s="3">
        <v>17144893942</v>
      </c>
      <c r="B17" s="1" t="s">
        <v>166</v>
      </c>
      <c r="C17" s="1" t="s">
        <v>177</v>
      </c>
      <c r="D17" s="1" t="s">
        <v>147</v>
      </c>
      <c r="E17" s="1" t="s">
        <v>45</v>
      </c>
      <c r="F17" s="1" t="s">
        <v>104</v>
      </c>
      <c r="G17" s="1" t="s">
        <v>107</v>
      </c>
      <c r="H17" s="1" t="s">
        <v>108</v>
      </c>
      <c r="I17" s="1" t="s">
        <v>148</v>
      </c>
      <c r="J17" s="1" t="s">
        <v>110</v>
      </c>
      <c r="K17" s="1" t="s">
        <v>148</v>
      </c>
      <c r="L17" s="1" t="s">
        <v>148</v>
      </c>
      <c r="M17" s="1" t="s">
        <v>111</v>
      </c>
      <c r="N17" s="1" t="s">
        <v>111</v>
      </c>
      <c r="O17" s="1" t="s">
        <v>112</v>
      </c>
      <c r="P17" s="1" t="s">
        <v>113</v>
      </c>
      <c r="Q17" s="1" t="s">
        <v>178</v>
      </c>
      <c r="R17" s="1" t="s">
        <v>115</v>
      </c>
      <c r="S17" s="1" t="s">
        <v>116</v>
      </c>
      <c r="T17" s="1" t="s">
        <v>117</v>
      </c>
    </row>
    <row r="18" s="1" customFormat="1" spans="1:20">
      <c r="A18" s="3">
        <v>17144725926</v>
      </c>
      <c r="B18" s="1" t="s">
        <v>166</v>
      </c>
      <c r="C18" s="1" t="s">
        <v>179</v>
      </c>
      <c r="D18" s="1" t="s">
        <v>180</v>
      </c>
      <c r="E18" s="1" t="s">
        <v>41</v>
      </c>
      <c r="F18" s="1" t="s">
        <v>166</v>
      </c>
      <c r="G18" s="1" t="s">
        <v>107</v>
      </c>
      <c r="H18" s="1" t="s">
        <v>108</v>
      </c>
      <c r="I18" s="1" t="s">
        <v>181</v>
      </c>
      <c r="J18" s="1" t="s">
        <v>110</v>
      </c>
      <c r="K18" s="1" t="s">
        <v>181</v>
      </c>
      <c r="L18" s="1" t="s">
        <v>181</v>
      </c>
      <c r="M18" s="1" t="s">
        <v>111</v>
      </c>
      <c r="N18" s="1" t="s">
        <v>111</v>
      </c>
      <c r="O18" s="1" t="s">
        <v>112</v>
      </c>
      <c r="P18" s="1" t="s">
        <v>113</v>
      </c>
      <c r="Q18" s="1" t="s">
        <v>182</v>
      </c>
      <c r="R18" s="1" t="s">
        <v>115</v>
      </c>
      <c r="S18" s="1" t="s">
        <v>116</v>
      </c>
      <c r="T18" s="1" t="s">
        <v>117</v>
      </c>
    </row>
    <row r="19" s="1" customFormat="1" spans="1:20">
      <c r="A19" s="3">
        <v>17133504723</v>
      </c>
      <c r="B19" s="1" t="s">
        <v>183</v>
      </c>
      <c r="C19" s="1" t="s">
        <v>184</v>
      </c>
      <c r="D19" s="1" t="s">
        <v>185</v>
      </c>
      <c r="E19" s="1" t="s">
        <v>36</v>
      </c>
      <c r="F19" s="1" t="s">
        <v>166</v>
      </c>
      <c r="G19" s="1" t="s">
        <v>107</v>
      </c>
      <c r="H19" s="1" t="s">
        <v>108</v>
      </c>
      <c r="I19" s="1" t="s">
        <v>186</v>
      </c>
      <c r="J19" s="1" t="s">
        <v>110</v>
      </c>
      <c r="K19" s="1" t="s">
        <v>186</v>
      </c>
      <c r="L19" s="1" t="s">
        <v>186</v>
      </c>
      <c r="M19" s="1" t="s">
        <v>111</v>
      </c>
      <c r="N19" s="1" t="s">
        <v>111</v>
      </c>
      <c r="O19" s="1" t="s">
        <v>112</v>
      </c>
      <c r="P19" s="1" t="s">
        <v>113</v>
      </c>
      <c r="Q19" s="1" t="s">
        <v>187</v>
      </c>
      <c r="R19" s="1" t="s">
        <v>115</v>
      </c>
      <c r="S19" s="1" t="s">
        <v>116</v>
      </c>
      <c r="T19" s="1" t="s">
        <v>117</v>
      </c>
    </row>
    <row r="20" s="1" customFormat="1" spans="1:20">
      <c r="A20" s="3">
        <v>17132664967</v>
      </c>
      <c r="B20" s="1" t="s">
        <v>183</v>
      </c>
      <c r="C20" s="1" t="s">
        <v>188</v>
      </c>
      <c r="D20" s="1" t="s">
        <v>189</v>
      </c>
      <c r="E20" s="1" t="s">
        <v>30</v>
      </c>
      <c r="F20" s="1" t="s">
        <v>166</v>
      </c>
      <c r="G20" s="1" t="s">
        <v>107</v>
      </c>
      <c r="H20" s="1" t="s">
        <v>108</v>
      </c>
      <c r="I20" s="1" t="s">
        <v>190</v>
      </c>
      <c r="J20" s="1" t="s">
        <v>110</v>
      </c>
      <c r="K20" s="1" t="s">
        <v>190</v>
      </c>
      <c r="L20" s="1" t="s">
        <v>190</v>
      </c>
      <c r="M20" s="1" t="s">
        <v>111</v>
      </c>
      <c r="N20" s="1" t="s">
        <v>111</v>
      </c>
      <c r="O20" s="1" t="s">
        <v>112</v>
      </c>
      <c r="P20" s="1" t="s">
        <v>113</v>
      </c>
      <c r="Q20" s="1" t="s">
        <v>191</v>
      </c>
      <c r="R20" s="1" t="s">
        <v>115</v>
      </c>
      <c r="S20" s="1" t="s">
        <v>116</v>
      </c>
      <c r="T20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2022-01-26T01:59:14Z</dcterms:created>
  <dcterms:modified xsi:type="dcterms:W3CDTF">2022-01-26T02:04:31Z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D0E56C4A98994C64931ED9A18EBC568F</vt:lpwstr>
  </property>
  <property fmtid="{D5CDD505-2E9C-101B-9397-08002B2CF9AE}" pid="3" name="KSOProductBuildVer">
    <vt:lpwstr>2052-11.1.0.11294</vt:lpwstr>
  </property>
</Properties>
</file>