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对账!$A$1:$X$34</definedName>
  </definedNames>
  <calcPr calcId="144525"/>
</workbook>
</file>

<file path=xl/sharedStrings.xml><?xml version="1.0" encoding="utf-8"?>
<sst xmlns="http://schemas.openxmlformats.org/spreadsheetml/2006/main" count="989" uniqueCount="363">
  <si>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</si>
  <si>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</si>
  <si>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</si>
  <si>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</si>
  <si>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</si>
  <si>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</si>
  <si>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</si>
  <si>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</si>
  <si>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</si>
  <si>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</si>
  <si>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</si>
  <si>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</si>
  <si>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</si>
  <si>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</si>
  <si>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</si>
  <si>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</si>
  <si>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</si>
  <si>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</si>
  <si>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</si>
  <si>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</si>
  <si>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</si>
  <si>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</si>
  <si>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</si>
  <si>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</si>
  <si>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</si>
  <si>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</si>
  <si>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</si>
  <si>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[旧金山]旧金山马奎斯联合广场万豪酒店(San Francisco Marriott Marquis Union Square)(55851820)</t>
  </si>
  <si>
    <t>特大床房（低层）&lt;不退款&gt;&lt;2人入住&gt;</t>
  </si>
  <si>
    <t>HKD</t>
  </si>
  <si>
    <t>Riddle/George</t>
  </si>
  <si>
    <t>CA13030220126HKD</t>
  </si>
  <si>
    <t>未提现</t>
  </si>
  <si>
    <t>携程开票</t>
  </si>
  <si>
    <t>[马德里]马德里布拉格酒店(Hotel Praga Madrid)(56467123)</t>
  </si>
  <si>
    <t>双人房/双床房&lt;不退款&gt;&lt;2人入住&gt;</t>
  </si>
  <si>
    <t>Damra/Mohammed</t>
  </si>
  <si>
    <t>EXP-1868995147</t>
  </si>
  <si>
    <t>取消</t>
  </si>
  <si>
    <t>[科勒尔盖布尔斯]迈阿密珊瑚阁万怡酒店(Courtyard Miami Coral Gables)(55505214)</t>
  </si>
  <si>
    <t>特大床房(带沙发床)&lt;2人入住&gt;&lt;不退款&gt;</t>
  </si>
  <si>
    <t>Cimring/Craig</t>
  </si>
  <si>
    <t>[夏洛特]费尔弗耶德旅馆及套房酒店－夏洛特阿罗伍德(Fairfield Inn &amp; Suites Charlotte Arrowood)(68027334)</t>
  </si>
  <si>
    <t>特大床房&lt;2人入住&gt;&lt;不退款&gt;&lt;早餐&gt;</t>
  </si>
  <si>
    <t>Corbett/Heather</t>
  </si>
  <si>
    <t>[欧弗兰帕克]堪萨斯城奥佛兰公园万豪酒店(Marriott Kansas City Overland Park)(68028652)</t>
  </si>
  <si>
    <t>特大床房&lt;不退款&gt;&lt;2人入住&gt;</t>
  </si>
  <si>
    <t>CONWAY/MIRANDA</t>
  </si>
  <si>
    <t>[兰贝斯区]伦敦市政厅万豪酒店(London Marriott Hotel County Hall)(68026734)</t>
  </si>
  <si>
    <t>豪华特大床客房&lt;不退款&gt;&lt;2人入住&gt;</t>
  </si>
  <si>
    <t>LUO/ZHIYONG</t>
  </si>
  <si>
    <t>[亚特兰大]威斯汀亚特兰大桃树广场酒店(The Westin Peachtree Plaza, Atlanta)(55491741)</t>
  </si>
  <si>
    <t>传统客房, 1 张特大床&lt;不退款&gt;&lt;2人入住&gt;</t>
  </si>
  <si>
    <t>Khanna/Mekhala</t>
  </si>
  <si>
    <t>[巴亚尔塔港]巴亚以塔港Spa及万豪度假酒店(Marriott Puerto Vallarta Resort &amp; Spa)(55757279)</t>
  </si>
  <si>
    <t>园景2张双人床房&lt;2人入住&gt;&lt;不退款&gt;&lt;早餐&gt;</t>
  </si>
  <si>
    <t>Alcocer/David</t>
  </si>
  <si>
    <t>[萨吉诺县]萨吉诺万豪春丘酒店(SpringHill Suites by Marriott Saginaw)(68028767)</t>
  </si>
  <si>
    <t>单间(特大床)-带沙发床&lt;2人入住&gt;&lt;不退款&gt;&lt;早餐&gt;</t>
  </si>
  <si>
    <t>Royse/Jordan</t>
  </si>
  <si>
    <t>[马德里]埃克广场酒店(Exe Plaza Madrid)(55542732)</t>
  </si>
  <si>
    <t>双床房&lt;2人入住&gt;&lt;不退款&gt;</t>
  </si>
  <si>
    <t>Galarraga Viyuela/Gorka</t>
  </si>
  <si>
    <t>[华城市]新罗东滩住宿酒店(Shilla Stay Dongtan)(55967876)</t>
  </si>
  <si>
    <t>标准大床城景房&lt;不退款&gt;&lt;2人入住&gt;</t>
  </si>
  <si>
    <t>WOO/JI SUB</t>
  </si>
  <si>
    <t>[哥打京那巴鲁]艾美度假酒店(Le Meridien Kota Kinabalu)(55439469)</t>
  </si>
  <si>
    <t>城景特大床房&lt;2人入住&gt;&lt;不退款&gt;&lt;早餐&gt;</t>
  </si>
  <si>
    <t>Bin Hamzah/Muhammad Azham</t>
  </si>
  <si>
    <t>[斯德哥尔摩]斯德哥尔摩大酒店(Grand Hôtel Stockholm)(55944736)</t>
  </si>
  <si>
    <t>普通套房, 庭院景观&lt;2人入住&gt;&lt;不退款&gt;&lt;早餐&gt;</t>
  </si>
  <si>
    <t>GALLOTTA/SIMONA MARIA,JACOBS/ROBERT NICHOLAAS</t>
  </si>
  <si>
    <t>6833SC120786</t>
  </si>
  <si>
    <t>豪华大床园景房&lt;2人入住&gt;&lt;不退款&gt;</t>
  </si>
  <si>
    <t>LEE/Sangyoon</t>
  </si>
  <si>
    <t>EXP-1882272877</t>
  </si>
  <si>
    <t>garcia martinez/Ismael</t>
  </si>
  <si>
    <t>[阿利坎特]欧洲之星光明之城酒店(Eurostars Lucentum)(55505287)</t>
  </si>
  <si>
    <t>双人床或双床房&lt;2人入住&gt;&lt;不退款&gt;</t>
  </si>
  <si>
    <t>Alam/Badiul</t>
  </si>
  <si>
    <t>[芝加哥]芝加哥喜来登大酒店(Sheraton Grand Chicago)(55478291)</t>
  </si>
  <si>
    <t>河景特大床房&lt;不退款&gt;&lt;2人入住&gt;</t>
  </si>
  <si>
    <t>Hawley/Alyssa</t>
  </si>
  <si>
    <t>[肯辛顿-切尔西区]万豪伦敦肯辛顿度假酒店(London Marriott Hotel Kensington)(55439595)</t>
  </si>
  <si>
    <t>豪华大床房&lt;不退款&gt;&lt;2人入住&gt;</t>
  </si>
  <si>
    <t>Liang/Yuxi</t>
  </si>
  <si>
    <t>[巴厘岛]格朗德娜库塔旅馆(Grand Inna Kuta)(55451901)</t>
  </si>
  <si>
    <t>豪华房&lt;不退款&gt;&lt;2人入住&gt;</t>
  </si>
  <si>
    <t>Markel/Andrias</t>
  </si>
  <si>
    <t>[萨凡纳]威斯汀萨瓦纳港高尔夫度假村及水疗中心(The Westin Savannah Harbor Golf Resort &amp; Spa)(55354581)</t>
  </si>
  <si>
    <t>高尔夫球场景观2张双人床房&lt;2人入住&gt;&lt;不退款&gt;</t>
  </si>
  <si>
    <t>Santos/Revia</t>
  </si>
  <si>
    <t>[罗马]佩斯埃尔维缇亚酒店(Hotel Pace Helvezia)(55354933)</t>
  </si>
  <si>
    <t>双人床房&lt;2人入住&gt;&lt;不退款&gt;&lt;早餐&gt;</t>
  </si>
  <si>
    <t>santapace/alessandro,filace/andree</t>
  </si>
  <si>
    <t>[阿尔梅里亚]阿尔梅里亚AC酒店(AC Hotel Almería by Marriott)(68028549)</t>
  </si>
  <si>
    <t>标准双床房&lt;2人入住&gt;&lt;不退款&gt;&lt;早餐&gt;</t>
  </si>
  <si>
    <t>ROMERO LOPEZ/JUAN ALFONSO</t>
  </si>
  <si>
    <t>72099601;72099602</t>
  </si>
  <si>
    <t>[印第安纳波利斯]印第安纳波利斯威斯汀酒店(The Westin Indianapolis)(68026838)</t>
  </si>
  <si>
    <t>传统特大床房带沙发床&lt;不退款&gt;&lt;2人入住&gt;</t>
  </si>
  <si>
    <t>ellifritz/Stephanie</t>
  </si>
  <si>
    <t>Walker/Marvellous Jamari</t>
  </si>
  <si>
    <t>[Pajang]梭罗阿利拉酒店(Alila Solo)(55329127)</t>
  </si>
  <si>
    <t>客房, 1 张特大床&lt;2人入住&gt;&lt;不退款&gt;</t>
  </si>
  <si>
    <t>Margaretha/Christine</t>
  </si>
  <si>
    <t>[慕尼黑]欧洲之星大中心酒店(Eurostars Grand Central)(55519541)</t>
  </si>
  <si>
    <t>客房&lt;2人入住&gt;&lt;不退款&gt;</t>
  </si>
  <si>
    <t>Hager/Achim</t>
  </si>
  <si>
    <t>退单</t>
  </si>
  <si>
    <t>[卡斯特利翁-德拉普拉纳]因图尔集团卡斯特利翁酒店(Intur Castellon)(55519506)</t>
  </si>
  <si>
    <t>标准双人房&lt;不退款&gt;&lt;2人入住&gt;</t>
  </si>
  <si>
    <t>Peral Torregrosa/Daniel</t>
  </si>
  <si>
    <t>[悉尼]希尔顿悉尼酒店(Hilton Sydney)(68545513)</t>
  </si>
  <si>
    <t>高级特大床房&lt;2人入住&gt;&lt;不退款&gt;</t>
  </si>
  <si>
    <t>Guo/Li,Jiayin/Bao</t>
  </si>
  <si>
    <t>[巴勒莫]巴勒莫欧洲之星中央皇宫酒店(Eurostars Centrale Palace Hotel Palermo)(55733304)</t>
  </si>
  <si>
    <t>双人床房&lt;早餐&gt;&lt;不退款&gt;&lt;2人入住&gt;</t>
  </si>
  <si>
    <t>PIETRIBIASI/ANTONIO,MARANGONI/MICHELA</t>
  </si>
  <si>
    <t>[首尔]首尔拉维塔酒店(Lavita Hotel Seoull)(55757162)</t>
  </si>
  <si>
    <t>Kong/Jiung</t>
  </si>
  <si>
    <t>[波特兰]格芮精选波特兰特希尔顿酒店(The Porter Portland, Curio Collection by Hilton)(55585814)</t>
  </si>
  <si>
    <t>客房1张特大床，带沙发床&lt;不退款&gt;&lt;2人入住&gt;</t>
  </si>
  <si>
    <t>MELINN/CHERYLYNN,dath/lexington</t>
  </si>
  <si>
    <t>[八打灵再也]吉隆坡颐思殿酒店(Eastin Hotel Kuala Lumpur)(55270753)</t>
  </si>
  <si>
    <t>豪华双床房（2张单人床）&lt;2人入住&gt;&lt;不退款&gt;</t>
  </si>
  <si>
    <t>Wong/KL</t>
  </si>
  <si>
    <t>[里约热内卢]太西洋阿维尼达酒店(Hotel Atlântico Avenida)(60467453)</t>
  </si>
  <si>
    <t>三人房&lt;2人入住&gt;&lt;不退款&gt;&lt;早餐&gt;</t>
  </si>
  <si>
    <t>Santos/Leonardo Aparecido</t>
  </si>
  <si>
    <t>，</t>
  </si>
  <si>
    <t xml:space="preserve"> 53741.98 HKD</t>
  </si>
  <si>
    <t>A220126102241481</t>
  </si>
  <si>
    <t>总计：53741.98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</si>
  <si>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</si>
  <si>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</si>
  <si>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</si>
  <si>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</si>
  <si>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</si>
  <si>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</si>
  <si>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</si>
  <si>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</si>
  <si>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</si>
  <si>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</si>
  <si>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</si>
  <si>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</si>
  <si>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</si>
  <si>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</si>
  <si>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</si>
  <si>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</si>
  <si>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</si>
  <si>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</si>
  <si>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2406198</t>
  </si>
  <si>
    <t>大西洋大道酒店</t>
  </si>
  <si>
    <t>Santos Leonardo Aparecido</t>
  </si>
  <si>
    <t>2022-01-23</t>
  </si>
  <si>
    <t>退房日周结</t>
  </si>
  <si>
    <t>102.24</t>
  </si>
  <si>
    <t>125.00</t>
  </si>
  <si>
    <t>0</t>
  </si>
  <si>
    <t>0.00</t>
  </si>
  <si>
    <t>携程汇智国际直连</t>
  </si>
  <si>
    <t>2022-01-22 14:19:00</t>
  </si>
  <si>
    <t>否</t>
  </si>
  <si>
    <t>汇智国际旅游发展有限公司</t>
  </si>
  <si>
    <t>直连</t>
  </si>
  <si>
    <t>2406187</t>
  </si>
  <si>
    <t>吉隆坡颐思殿酒店</t>
  </si>
  <si>
    <t>Wong KL</t>
  </si>
  <si>
    <t>235.56</t>
  </si>
  <si>
    <t>288.00</t>
  </si>
  <si>
    <t>2022-01-22 14:07:18</t>
  </si>
  <si>
    <t>2406101</t>
  </si>
  <si>
    <t>波特尔波特兰希尔顿 Curio 精选系列酒店</t>
  </si>
  <si>
    <t>MELINN CHERYLYNN,dath lexington</t>
  </si>
  <si>
    <t>592.98</t>
  </si>
  <si>
    <t>725.00</t>
  </si>
  <si>
    <t>2022-01-22 12:59:37</t>
  </si>
  <si>
    <t>2405973</t>
  </si>
  <si>
    <t>首尔拉维塔酒店</t>
  </si>
  <si>
    <t>Kong Jiung</t>
  </si>
  <si>
    <t>395.86</t>
  </si>
  <si>
    <t>484.00</t>
  </si>
  <si>
    <t>2022-01-22 11:10:51</t>
  </si>
  <si>
    <t>2022-01-21</t>
  </si>
  <si>
    <t>2405656</t>
  </si>
  <si>
    <t>欧洲之星中央皇宫酒店</t>
  </si>
  <si>
    <t>PIETRIBIASI ANTONIO,MARANGONI MICHELA</t>
  </si>
  <si>
    <t>437.58</t>
  </si>
  <si>
    <t>535.00</t>
  </si>
  <si>
    <t>2022-01-21 23:10:20</t>
  </si>
  <si>
    <t>2405067</t>
  </si>
  <si>
    <t>希尔顿悉尼酒店</t>
  </si>
  <si>
    <t>Guo Li,Jiayin Bao</t>
  </si>
  <si>
    <t>1163.05</t>
  </si>
  <si>
    <t>1422.00</t>
  </si>
  <si>
    <t>2022-01-21 19:05:12</t>
  </si>
  <si>
    <t>2405026</t>
  </si>
  <si>
    <t>因图尔集团卡斯特利翁酒店</t>
  </si>
  <si>
    <t>Peral Torregrosa Daniel</t>
  </si>
  <si>
    <t>297.72</t>
  </si>
  <si>
    <t>364.00</t>
  </si>
  <si>
    <t>2022-01-21 18:55:05</t>
  </si>
  <si>
    <t>2403838</t>
  </si>
  <si>
    <t>欧洲之星大中心酒店</t>
  </si>
  <si>
    <t>Hager Achim</t>
  </si>
  <si>
    <t>687.85</t>
  </si>
  <si>
    <t>841.00</t>
  </si>
  <si>
    <t>2022-01-21 05:01:35</t>
  </si>
  <si>
    <t>2022-01-20</t>
  </si>
  <si>
    <t>2403097</t>
  </si>
  <si>
    <t>梭罗阿利拉酒店</t>
  </si>
  <si>
    <t>Margaretha Christine</t>
  </si>
  <si>
    <t>498.92</t>
  </si>
  <si>
    <t>610.00</t>
  </si>
  <si>
    <t>2022-01-20 19:51:09</t>
  </si>
  <si>
    <t>2402344</t>
  </si>
  <si>
    <t>威斯汀桃树广场酒店</t>
  </si>
  <si>
    <t>Walker Marvellous Jamari</t>
  </si>
  <si>
    <t>797.45</t>
  </si>
  <si>
    <t>975.00</t>
  </si>
  <si>
    <t>2022-01-20 14:10:06</t>
  </si>
  <si>
    <t>2401816</t>
  </si>
  <si>
    <t>印第安纳波利斯威斯汀酒店</t>
  </si>
  <si>
    <t>ellifritz Stephanie</t>
  </si>
  <si>
    <t>1009.29</t>
  </si>
  <si>
    <t>1234.00</t>
  </si>
  <si>
    <t>2022-01-20 09:51:59</t>
  </si>
  <si>
    <t>2401633</t>
  </si>
  <si>
    <t>阿尔梅里亚万豪AC酒店</t>
  </si>
  <si>
    <t>ROMERO LOPEZ JUAN ALFONSO</t>
  </si>
  <si>
    <t>757.38</t>
  </si>
  <si>
    <t>926.00</t>
  </si>
  <si>
    <t>2022-01-20 05:23:58</t>
  </si>
  <si>
    <t>2401569</t>
  </si>
  <si>
    <t>罗马佩斯埃尔维缇亚酒店</t>
  </si>
  <si>
    <t>santapace alessandro,filace andree</t>
  </si>
  <si>
    <t>418.76</t>
  </si>
  <si>
    <t>512.00</t>
  </si>
  <si>
    <t>2022-01-20 01:44:21</t>
  </si>
  <si>
    <t>2022-01-19</t>
  </si>
  <si>
    <t>2400060</t>
  </si>
  <si>
    <t>威斯汀萨瓦纳港高尔夫度假村及水疗中心</t>
  </si>
  <si>
    <t>Santos Revia</t>
  </si>
  <si>
    <t>959.40</t>
  </si>
  <si>
    <t>1173.00</t>
  </si>
  <si>
    <t>2022-01-19 13:04:50</t>
  </si>
  <si>
    <t>2399668</t>
  </si>
  <si>
    <t>万豪伦敦肯辛顿度假酒店</t>
  </si>
  <si>
    <t>Liang Yuxi</t>
  </si>
  <si>
    <t>3903.02</t>
  </si>
  <si>
    <t>4772.00</t>
  </si>
  <si>
    <t>2022-01-19 08:06:49</t>
  </si>
  <si>
    <t>2399567</t>
  </si>
  <si>
    <t>芝加哥喜来登大酒店</t>
  </si>
  <si>
    <t>Hawley Alyssa</t>
  </si>
  <si>
    <t>1231.76</t>
  </si>
  <si>
    <t>1506.00</t>
  </si>
  <si>
    <t>2022-01-19 02:12:23</t>
  </si>
  <si>
    <t>2399527</t>
  </si>
  <si>
    <t>欧洲之星光明之城酒店</t>
  </si>
  <si>
    <t>Alam Badiul</t>
  </si>
  <si>
    <t>1544.20</t>
  </si>
  <si>
    <t>1888.00</t>
  </si>
  <si>
    <t>2022-01-19 00:28:45</t>
  </si>
  <si>
    <t>2022-01-18</t>
  </si>
  <si>
    <t>2399112</t>
  </si>
  <si>
    <t>埃克广场酒店</t>
  </si>
  <si>
    <t>garcia martinez Ismael</t>
  </si>
  <si>
    <t>948.76</t>
  </si>
  <si>
    <t>1160.00</t>
  </si>
  <si>
    <t>2022-01-18 20:35:31</t>
  </si>
  <si>
    <t>2397706</t>
  </si>
  <si>
    <t>水原东滩新罗舒泰酒店</t>
  </si>
  <si>
    <t>LEE Sangyoon</t>
  </si>
  <si>
    <t>1221.94</t>
  </si>
  <si>
    <t>1494.00</t>
  </si>
  <si>
    <t>2022-01-18 08:53:18</t>
  </si>
  <si>
    <t>2022-01-17</t>
  </si>
  <si>
    <t>2397416</t>
  </si>
  <si>
    <t>斯德哥尔摩大酒店</t>
  </si>
  <si>
    <t>GALLOTTA SIMONA MARIA,JACOBS ROBERT NICHOLAAS</t>
  </si>
  <si>
    <t>5893.79</t>
  </si>
  <si>
    <t>7206.00</t>
  </si>
  <si>
    <t>2022-01-17 23:15:31</t>
  </si>
  <si>
    <t>2397273</t>
  </si>
  <si>
    <t>哥打京那巴鲁艾美酒店</t>
  </si>
  <si>
    <t>Bin Hamzah Muhammad Azham</t>
  </si>
  <si>
    <t>788.46</t>
  </si>
  <si>
    <t>964.00</t>
  </si>
  <si>
    <t>2022-01-17 21:57:02</t>
  </si>
  <si>
    <t>2396454</t>
  </si>
  <si>
    <t>WOO JI SUB</t>
  </si>
  <si>
    <t>559.44</t>
  </si>
  <si>
    <t>684.00</t>
  </si>
  <si>
    <t>2022-01-17 16:56:39</t>
  </si>
  <si>
    <t>2022-01-14</t>
  </si>
  <si>
    <t>2389714</t>
  </si>
  <si>
    <t>萨吉诺万豪春丘酒店</t>
  </si>
  <si>
    <t>Royse Jordan</t>
  </si>
  <si>
    <t>543.90</t>
  </si>
  <si>
    <t>665.00</t>
  </si>
  <si>
    <t>2022-01-14 08:18:36</t>
  </si>
  <si>
    <t>2022-01-09</t>
  </si>
  <si>
    <t>2380138</t>
  </si>
  <si>
    <t>巴亚以塔港Spa及万豪度假酒店</t>
  </si>
  <si>
    <t>Alcocer David</t>
  </si>
  <si>
    <t>2437.12</t>
  </si>
  <si>
    <t>2975.00</t>
  </si>
  <si>
    <t>2022-01-09 11:46:33</t>
  </si>
  <si>
    <t>2022-01-05</t>
  </si>
  <si>
    <t>2373118</t>
  </si>
  <si>
    <t>Khanna Mekhala</t>
  </si>
  <si>
    <t>1323.38</t>
  </si>
  <si>
    <t>1620.00</t>
  </si>
  <si>
    <t>2022-01-05 00:26:13</t>
  </si>
  <si>
    <t>2022-01-02</t>
  </si>
  <si>
    <t>2369417</t>
  </si>
  <si>
    <t>伦敦市政厅万豪酒店</t>
  </si>
  <si>
    <t>LUO ZHIYONG</t>
  </si>
  <si>
    <t>8238.87</t>
  </si>
  <si>
    <t>10088.00</t>
  </si>
  <si>
    <t>2022-01-02 19:37:50</t>
  </si>
  <si>
    <t>2021-12-29</t>
  </si>
  <si>
    <t>2361206</t>
  </si>
  <si>
    <t>堪萨斯城奥佛兰公园万豪酒店</t>
  </si>
  <si>
    <t>CONWAY MIRANDA</t>
  </si>
  <si>
    <t>1218.60</t>
  </si>
  <si>
    <t>1489.00</t>
  </si>
  <si>
    <t>2021-12-29 01:16:00</t>
  </si>
  <si>
    <t>2021-12-27</t>
  </si>
  <si>
    <t>2359446</t>
  </si>
  <si>
    <t>Fairfield Inn &amp; Suites Charlotte Arrowood</t>
  </si>
  <si>
    <t>Corbett Heather</t>
  </si>
  <si>
    <t>1161.13</t>
  </si>
  <si>
    <t>1420.00</t>
  </si>
  <si>
    <t>213.00</t>
  </si>
  <si>
    <t>-1206</t>
  </si>
  <si>
    <t>-986</t>
  </si>
  <si>
    <t>2021-12-27 22:49:34</t>
  </si>
  <si>
    <t>2358097</t>
  </si>
  <si>
    <t>迈阿密珊瑚阁万怡酒店</t>
  </si>
  <si>
    <t>Cimring Craig</t>
  </si>
  <si>
    <t>2178.35</t>
  </si>
  <si>
    <t>2664.00</t>
  </si>
  <si>
    <t>2021-12-27 11:31:06</t>
  </si>
  <si>
    <t>2021-12-12</t>
  </si>
  <si>
    <t>2336812</t>
  </si>
  <si>
    <t>布拉格酒店</t>
  </si>
  <si>
    <t>Damra Mohammed</t>
  </si>
  <si>
    <t>463.84</t>
  </si>
  <si>
    <t>566.00</t>
  </si>
  <si>
    <t>-1698.00</t>
  </si>
  <si>
    <t>-2264</t>
  </si>
  <si>
    <t>-1855</t>
  </si>
  <si>
    <t>2021-12-12 01:25:35</t>
  </si>
  <si>
    <t>2021-12-01</t>
  </si>
  <si>
    <t>2320552</t>
  </si>
  <si>
    <t>旧金山马奎斯联合广场万豪酒店</t>
  </si>
  <si>
    <t>Riddle George</t>
  </si>
  <si>
    <t>3396.87</t>
  </si>
  <si>
    <t>4140.00</t>
  </si>
  <si>
    <t>2021-12-01 00:38:36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</si>
</sst>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8" fillId="16" borderId="1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16896512651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44581</v>
      </c>
      <c r="G2" s="5">
        <v>44584</v>
      </c>
      <c r="H2" s="4">
        <v>1</v>
      </c>
      <c r="I2" s="4">
        <v>3</v>
      </c>
      <c r="J2" s="4">
        <v>3</v>
      </c>
      <c r="K2" s="4" t="s">
        <v>29</v>
      </c>
      <c r="L2" s="4">
        <v>4140</v>
      </c>
      <c r="M2" s="4">
        <v>4140</v>
      </c>
      <c r="N2" s="4" t="s">
        <v>30</v>
      </c>
      <c r="O2" s="4" t="s">
        <v>31</v>
      </c>
      <c r="P2" s="4" t="s">
        <v>32</v>
      </c>
      <c r="Q2" s="4">
        <v>0</v>
      </c>
      <c r="R2" s="6">
        <v>44531</v>
      </c>
      <c r="S2" s="5">
        <v>44587</v>
      </c>
      <c r="T2" s="4" t="s">
        <v>33</v>
      </c>
      <c r="U2" s="4">
        <v>4140</v>
      </c>
      <c r="V2" s="4">
        <v>0</v>
      </c>
      <c r="W2" s="4">
        <v>0</v>
      </c>
      <c r="X2" s="4">
        <v>2320552</v>
      </c>
      <c r="Y2" s="4">
        <v>94579261</v>
      </c>
    </row>
    <row r="3" s="4" customFormat="1" spans="1:25">
      <c r="A3" s="4">
        <v>16969028121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44580</v>
      </c>
      <c r="G3" s="5">
        <v>44584</v>
      </c>
      <c r="H3" s="4">
        <v>1</v>
      </c>
      <c r="I3" s="4">
        <v>4</v>
      </c>
      <c r="J3" s="4">
        <v>4</v>
      </c>
      <c r="K3" s="4" t="s">
        <v>29</v>
      </c>
      <c r="L3" s="4">
        <v>2264</v>
      </c>
      <c r="M3" s="4">
        <v>2264</v>
      </c>
      <c r="N3" s="4" t="s">
        <v>36</v>
      </c>
      <c r="O3" s="4" t="s">
        <v>31</v>
      </c>
      <c r="P3" s="4" t="s">
        <v>32</v>
      </c>
      <c r="Q3" s="4">
        <v>0</v>
      </c>
      <c r="R3" s="6">
        <v>44542</v>
      </c>
      <c r="S3" s="5">
        <v>44587</v>
      </c>
      <c r="T3" s="4" t="s">
        <v>33</v>
      </c>
      <c r="U3" s="4">
        <v>2264</v>
      </c>
      <c r="V3" s="4">
        <v>0</v>
      </c>
      <c r="W3" s="4">
        <v>0</v>
      </c>
      <c r="X3" s="4">
        <v>2336812</v>
      </c>
      <c r="Y3" s="4" t="s">
        <v>37</v>
      </c>
    </row>
    <row r="4" s="4" customFormat="1" spans="1:25">
      <c r="A4" s="4">
        <v>16969028121</v>
      </c>
      <c r="B4" s="4" t="s">
        <v>25</v>
      </c>
      <c r="C4" s="4" t="s">
        <v>38</v>
      </c>
      <c r="D4" s="4" t="s">
        <v>34</v>
      </c>
      <c r="E4" s="4" t="s">
        <v>35</v>
      </c>
      <c r="F4" s="5">
        <v>44580</v>
      </c>
      <c r="G4" s="5">
        <v>44584</v>
      </c>
      <c r="H4" s="4">
        <v>1</v>
      </c>
      <c r="I4" s="4">
        <v>4</v>
      </c>
      <c r="J4" s="4">
        <v>4</v>
      </c>
      <c r="K4" s="4" t="s">
        <v>29</v>
      </c>
      <c r="L4" s="4">
        <v>-2264</v>
      </c>
      <c r="M4" s="4">
        <v>-2264</v>
      </c>
      <c r="N4" s="4" t="s">
        <v>36</v>
      </c>
      <c r="O4" s="4" t="s">
        <v>31</v>
      </c>
      <c r="P4" s="4" t="s">
        <v>32</v>
      </c>
      <c r="Q4" s="4">
        <v>0</v>
      </c>
      <c r="R4" s="6">
        <v>44542</v>
      </c>
      <c r="S4" s="5">
        <v>44587</v>
      </c>
      <c r="T4" s="4" t="s">
        <v>33</v>
      </c>
      <c r="U4" s="4">
        <v>-2264</v>
      </c>
      <c r="V4" s="4">
        <v>0</v>
      </c>
      <c r="W4" s="4">
        <v>0</v>
      </c>
      <c r="X4" s="4">
        <v>2336812</v>
      </c>
      <c r="Y4" s="4" t="s">
        <v>37</v>
      </c>
    </row>
    <row r="5" s="4" customFormat="1" spans="1:25">
      <c r="A5" s="4">
        <v>17059111956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44582</v>
      </c>
      <c r="G5" s="5">
        <v>44584</v>
      </c>
      <c r="H5" s="4">
        <v>1</v>
      </c>
      <c r="I5" s="4">
        <v>2</v>
      </c>
      <c r="J5" s="4">
        <v>2</v>
      </c>
      <c r="K5" s="4" t="s">
        <v>29</v>
      </c>
      <c r="L5" s="4">
        <v>2664</v>
      </c>
      <c r="M5" s="4">
        <v>2664</v>
      </c>
      <c r="N5" s="4" t="s">
        <v>41</v>
      </c>
      <c r="O5" s="4" t="s">
        <v>31</v>
      </c>
      <c r="P5" s="4" t="s">
        <v>32</v>
      </c>
      <c r="Q5" s="4">
        <v>0</v>
      </c>
      <c r="R5" s="6">
        <v>44557</v>
      </c>
      <c r="S5" s="5">
        <v>44587</v>
      </c>
      <c r="T5" s="4" t="s">
        <v>33</v>
      </c>
      <c r="U5" s="4">
        <v>2664</v>
      </c>
      <c r="V5" s="4">
        <v>0</v>
      </c>
      <c r="W5" s="4">
        <v>0</v>
      </c>
      <c r="X5" s="4"/>
      <c r="Y5" s="4">
        <v>85746660</v>
      </c>
    </row>
    <row r="6" s="4" customFormat="1" spans="1:25">
      <c r="A6" s="4">
        <v>17064342440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44582</v>
      </c>
      <c r="G6" s="5">
        <v>44584</v>
      </c>
      <c r="H6" s="4">
        <v>1</v>
      </c>
      <c r="I6" s="4">
        <v>2</v>
      </c>
      <c r="J6" s="4">
        <v>2</v>
      </c>
      <c r="K6" s="4" t="s">
        <v>29</v>
      </c>
      <c r="L6" s="4">
        <v>1420</v>
      </c>
      <c r="M6" s="4">
        <v>1420</v>
      </c>
      <c r="N6" s="4" t="s">
        <v>44</v>
      </c>
      <c r="O6" s="4" t="s">
        <v>31</v>
      </c>
      <c r="P6" s="4" t="s">
        <v>32</v>
      </c>
      <c r="Q6" s="4">
        <v>0</v>
      </c>
      <c r="R6" s="6">
        <v>44557</v>
      </c>
      <c r="S6" s="5">
        <v>44587</v>
      </c>
      <c r="T6" s="4" t="s">
        <v>33</v>
      </c>
      <c r="U6" s="4">
        <v>1420</v>
      </c>
      <c r="V6" s="4">
        <v>0</v>
      </c>
      <c r="W6" s="4">
        <v>0</v>
      </c>
      <c r="X6" s="4"/>
      <c r="Y6" s="4">
        <v>85977428</v>
      </c>
    </row>
    <row r="7" s="4" customFormat="1" spans="1:25">
      <c r="A7" s="4">
        <v>17070120344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44582</v>
      </c>
      <c r="G7" s="5">
        <v>44584</v>
      </c>
      <c r="H7" s="4">
        <v>1</v>
      </c>
      <c r="I7" s="4">
        <v>2</v>
      </c>
      <c r="J7" s="4">
        <v>2</v>
      </c>
      <c r="K7" s="4" t="s">
        <v>29</v>
      </c>
      <c r="L7" s="4">
        <v>1489</v>
      </c>
      <c r="M7" s="4">
        <v>1489</v>
      </c>
      <c r="N7" s="4" t="s">
        <v>47</v>
      </c>
      <c r="O7" s="4" t="s">
        <v>31</v>
      </c>
      <c r="P7" s="4" t="s">
        <v>32</v>
      </c>
      <c r="Q7" s="4">
        <v>0</v>
      </c>
      <c r="R7" s="6">
        <v>44559</v>
      </c>
      <c r="S7" s="5">
        <v>44587</v>
      </c>
      <c r="T7" s="4" t="s">
        <v>33</v>
      </c>
      <c r="U7" s="4">
        <v>1489</v>
      </c>
      <c r="V7" s="4">
        <v>0</v>
      </c>
      <c r="W7" s="4">
        <v>0</v>
      </c>
      <c r="X7" s="4"/>
      <c r="Y7" s="4">
        <v>86857290</v>
      </c>
    </row>
    <row r="8" s="4" customFormat="1" spans="1:25">
      <c r="A8" s="4">
        <v>17103071569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44579</v>
      </c>
      <c r="G8" s="5">
        <v>44584</v>
      </c>
      <c r="H8" s="4">
        <v>1</v>
      </c>
      <c r="I8" s="4">
        <v>5</v>
      </c>
      <c r="J8" s="4">
        <v>5</v>
      </c>
      <c r="K8" s="4" t="s">
        <v>29</v>
      </c>
      <c r="L8" s="4">
        <v>10088</v>
      </c>
      <c r="M8" s="4">
        <v>10088</v>
      </c>
      <c r="N8" s="4" t="s">
        <v>50</v>
      </c>
      <c r="O8" s="4" t="s">
        <v>31</v>
      </c>
      <c r="P8" s="4" t="s">
        <v>32</v>
      </c>
      <c r="Q8" s="4">
        <v>0</v>
      </c>
      <c r="R8" s="6">
        <v>44563</v>
      </c>
      <c r="S8" s="5">
        <v>44587</v>
      </c>
      <c r="T8" s="4" t="s">
        <v>33</v>
      </c>
      <c r="U8" s="4">
        <v>10088</v>
      </c>
      <c r="V8" s="4">
        <v>0</v>
      </c>
      <c r="W8" s="4">
        <v>0</v>
      </c>
      <c r="X8" s="4">
        <v>2369417</v>
      </c>
      <c r="Y8" s="4">
        <v>89914788</v>
      </c>
    </row>
    <row r="9" s="4" customFormat="1" spans="1:25">
      <c r="A9" s="4">
        <v>17118325151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44582</v>
      </c>
      <c r="G9" s="5">
        <v>44584</v>
      </c>
      <c r="H9" s="4">
        <v>1</v>
      </c>
      <c r="I9" s="4">
        <v>2</v>
      </c>
      <c r="J9" s="4">
        <v>2</v>
      </c>
      <c r="K9" s="4" t="s">
        <v>29</v>
      </c>
      <c r="L9" s="4">
        <v>1620</v>
      </c>
      <c r="M9" s="4">
        <v>1620</v>
      </c>
      <c r="N9" s="4" t="s">
        <v>53</v>
      </c>
      <c r="O9" s="4" t="s">
        <v>31</v>
      </c>
      <c r="P9" s="4" t="s">
        <v>32</v>
      </c>
      <c r="Q9" s="4">
        <v>0</v>
      </c>
      <c r="R9" s="6">
        <v>44566</v>
      </c>
      <c r="S9" s="5">
        <v>44587</v>
      </c>
      <c r="T9" s="4" t="s">
        <v>33</v>
      </c>
      <c r="U9" s="4">
        <v>1620</v>
      </c>
      <c r="V9" s="4">
        <v>0</v>
      </c>
      <c r="W9" s="4">
        <v>0</v>
      </c>
      <c r="X9" s="4">
        <v>2373118</v>
      </c>
      <c r="Y9" s="4">
        <v>91353838</v>
      </c>
    </row>
    <row r="10" s="4" customFormat="1" spans="1:25">
      <c r="A10" s="4">
        <v>17145111806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44582</v>
      </c>
      <c r="G10" s="5">
        <v>44584</v>
      </c>
      <c r="H10" s="4">
        <v>1</v>
      </c>
      <c r="I10" s="4">
        <v>2</v>
      </c>
      <c r="J10" s="4">
        <v>2</v>
      </c>
      <c r="K10" s="4" t="s">
        <v>29</v>
      </c>
      <c r="L10" s="4">
        <v>2975</v>
      </c>
      <c r="M10" s="4">
        <v>2975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44570</v>
      </c>
      <c r="S10" s="5">
        <v>44587</v>
      </c>
      <c r="T10" s="4" t="s">
        <v>33</v>
      </c>
      <c r="U10" s="4">
        <v>2975</v>
      </c>
      <c r="V10" s="4">
        <v>0</v>
      </c>
      <c r="W10" s="4">
        <v>0</v>
      </c>
      <c r="X10" s="4"/>
      <c r="Y10" s="4">
        <v>94827047</v>
      </c>
    </row>
    <row r="11" s="4" customFormat="1" spans="1:25">
      <c r="A11" s="4">
        <v>17172580938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44583</v>
      </c>
      <c r="G11" s="5">
        <v>44584</v>
      </c>
      <c r="H11" s="4">
        <v>1</v>
      </c>
      <c r="I11" s="4">
        <v>1</v>
      </c>
      <c r="J11" s="4">
        <v>1</v>
      </c>
      <c r="K11" s="4" t="s">
        <v>29</v>
      </c>
      <c r="L11" s="4">
        <v>665</v>
      </c>
      <c r="M11" s="4">
        <v>665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44575</v>
      </c>
      <c r="S11" s="5">
        <v>44587</v>
      </c>
      <c r="T11" s="4" t="s">
        <v>33</v>
      </c>
      <c r="U11" s="4">
        <v>665</v>
      </c>
      <c r="V11" s="4">
        <v>0</v>
      </c>
      <c r="W11" s="4">
        <v>0</v>
      </c>
      <c r="X11" s="4">
        <v>2389714</v>
      </c>
      <c r="Y11" s="4">
        <v>98254853</v>
      </c>
    </row>
    <row r="12" s="4" customFormat="1" spans="1:23">
      <c r="A12" s="4">
        <v>17176450817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44581</v>
      </c>
      <c r="G12" s="5">
        <v>44584</v>
      </c>
      <c r="H12" s="4">
        <v>1</v>
      </c>
      <c r="I12" s="4">
        <v>3</v>
      </c>
      <c r="J12" s="4">
        <v>3</v>
      </c>
      <c r="K12" s="4" t="s">
        <v>29</v>
      </c>
      <c r="L12" s="4">
        <v>1815</v>
      </c>
      <c r="M12" s="4">
        <v>1815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44575</v>
      </c>
      <c r="S12" s="5">
        <v>44587</v>
      </c>
      <c r="T12" s="4" t="s">
        <v>33</v>
      </c>
      <c r="U12" s="4">
        <v>1815</v>
      </c>
      <c r="V12" s="4">
        <v>0</v>
      </c>
      <c r="W12" s="4">
        <v>0</v>
      </c>
    </row>
    <row r="13" s="4" customFormat="1" spans="1:24">
      <c r="A13" s="4">
        <v>17191735515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44583</v>
      </c>
      <c r="G13" s="5">
        <v>44584</v>
      </c>
      <c r="H13" s="4">
        <v>1</v>
      </c>
      <c r="I13" s="4">
        <v>1</v>
      </c>
      <c r="J13" s="4">
        <v>1</v>
      </c>
      <c r="K13" s="4" t="s">
        <v>29</v>
      </c>
      <c r="L13" s="4">
        <v>684</v>
      </c>
      <c r="M13" s="4">
        <v>684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44578</v>
      </c>
      <c r="S13" s="5">
        <v>44587</v>
      </c>
      <c r="T13" s="4" t="s">
        <v>33</v>
      </c>
      <c r="U13" s="4">
        <v>684</v>
      </c>
      <c r="V13" s="4">
        <v>0</v>
      </c>
      <c r="W13" s="4">
        <v>0</v>
      </c>
      <c r="X13" s="4">
        <v>2396454</v>
      </c>
    </row>
    <row r="14" s="4" customFormat="1" spans="1:25">
      <c r="A14" s="4">
        <v>17192901395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44582</v>
      </c>
      <c r="G14" s="5">
        <v>44584</v>
      </c>
      <c r="H14" s="4">
        <v>1</v>
      </c>
      <c r="I14" s="4">
        <v>2</v>
      </c>
      <c r="J14" s="4">
        <v>2</v>
      </c>
      <c r="K14" s="4" t="s">
        <v>29</v>
      </c>
      <c r="L14" s="4">
        <v>964</v>
      </c>
      <c r="M14" s="4">
        <v>964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44578</v>
      </c>
      <c r="S14" s="5">
        <v>44587</v>
      </c>
      <c r="T14" s="4" t="s">
        <v>33</v>
      </c>
      <c r="U14" s="4">
        <v>964</v>
      </c>
      <c r="V14" s="4">
        <v>0</v>
      </c>
      <c r="W14" s="4">
        <v>0</v>
      </c>
      <c r="X14" s="4">
        <v>2397273</v>
      </c>
      <c r="Y14" s="4">
        <v>70205750</v>
      </c>
    </row>
    <row r="15" s="4" customFormat="1" spans="1:25">
      <c r="A15" s="4">
        <v>17193109245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44582</v>
      </c>
      <c r="G15" s="5">
        <v>44584</v>
      </c>
      <c r="H15" s="4">
        <v>1</v>
      </c>
      <c r="I15" s="4">
        <v>2</v>
      </c>
      <c r="J15" s="4">
        <v>2</v>
      </c>
      <c r="K15" s="4" t="s">
        <v>29</v>
      </c>
      <c r="L15" s="4">
        <v>7206</v>
      </c>
      <c r="M15" s="4">
        <v>7206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44578</v>
      </c>
      <c r="S15" s="5">
        <v>44587</v>
      </c>
      <c r="T15" s="4" t="s">
        <v>33</v>
      </c>
      <c r="U15" s="4">
        <v>7206</v>
      </c>
      <c r="V15" s="4">
        <v>0</v>
      </c>
      <c r="W15" s="4">
        <v>0</v>
      </c>
      <c r="X15" s="4">
        <v>2397416</v>
      </c>
      <c r="Y15" s="4" t="s">
        <v>72</v>
      </c>
    </row>
    <row r="16" s="4" customFormat="1" spans="1:25">
      <c r="A16" s="4">
        <v>17193645950</v>
      </c>
      <c r="B16" s="4" t="s">
        <v>25</v>
      </c>
      <c r="C16" s="4" t="s">
        <v>26</v>
      </c>
      <c r="D16" s="4" t="s">
        <v>63</v>
      </c>
      <c r="E16" s="4" t="s">
        <v>73</v>
      </c>
      <c r="F16" s="5">
        <v>44582</v>
      </c>
      <c r="G16" s="5">
        <v>44584</v>
      </c>
      <c r="H16" s="4">
        <v>1</v>
      </c>
      <c r="I16" s="4">
        <v>2</v>
      </c>
      <c r="J16" s="4">
        <v>2</v>
      </c>
      <c r="K16" s="4" t="s">
        <v>29</v>
      </c>
      <c r="L16" s="4">
        <v>1494</v>
      </c>
      <c r="M16" s="4">
        <v>1494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44579</v>
      </c>
      <c r="S16" s="5">
        <v>44587</v>
      </c>
      <c r="T16" s="4" t="s">
        <v>33</v>
      </c>
      <c r="U16" s="4">
        <v>1494</v>
      </c>
      <c r="V16" s="4">
        <v>0</v>
      </c>
      <c r="W16" s="4">
        <v>0</v>
      </c>
      <c r="X16" s="4">
        <v>2397706</v>
      </c>
      <c r="Y16" s="4" t="s">
        <v>75</v>
      </c>
    </row>
    <row r="17" s="4" customFormat="1" spans="1:23">
      <c r="A17" s="4">
        <v>17195719463</v>
      </c>
      <c r="B17" s="4" t="s">
        <v>25</v>
      </c>
      <c r="C17" s="4" t="s">
        <v>26</v>
      </c>
      <c r="D17" s="4" t="s">
        <v>60</v>
      </c>
      <c r="E17" s="4" t="s">
        <v>61</v>
      </c>
      <c r="F17" s="5">
        <v>44582</v>
      </c>
      <c r="G17" s="5">
        <v>44584</v>
      </c>
      <c r="H17" s="4">
        <v>1</v>
      </c>
      <c r="I17" s="4">
        <v>2</v>
      </c>
      <c r="J17" s="4">
        <v>2</v>
      </c>
      <c r="K17" s="4" t="s">
        <v>29</v>
      </c>
      <c r="L17" s="4">
        <v>1160</v>
      </c>
      <c r="M17" s="4">
        <v>1160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44579</v>
      </c>
      <c r="S17" s="5">
        <v>44587</v>
      </c>
      <c r="T17" s="4" t="s">
        <v>33</v>
      </c>
      <c r="U17" s="4">
        <v>1160</v>
      </c>
      <c r="V17" s="4">
        <v>0</v>
      </c>
      <c r="W17" s="4">
        <v>0</v>
      </c>
    </row>
    <row r="18" s="4" customFormat="1" spans="1:24">
      <c r="A18" s="4">
        <v>17198152452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44580</v>
      </c>
      <c r="G18" s="5">
        <v>44584</v>
      </c>
      <c r="H18" s="4">
        <v>1</v>
      </c>
      <c r="I18" s="4">
        <v>4</v>
      </c>
      <c r="J18" s="4">
        <v>4</v>
      </c>
      <c r="K18" s="4" t="s">
        <v>29</v>
      </c>
      <c r="L18" s="4">
        <v>1888</v>
      </c>
      <c r="M18" s="4">
        <v>1888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44580</v>
      </c>
      <c r="S18" s="5">
        <v>44587</v>
      </c>
      <c r="T18" s="4" t="s">
        <v>33</v>
      </c>
      <c r="U18" s="4">
        <v>1888</v>
      </c>
      <c r="V18" s="4">
        <v>0</v>
      </c>
      <c r="W18" s="4">
        <v>0</v>
      </c>
      <c r="X18" s="4">
        <v>2399527</v>
      </c>
    </row>
    <row r="19" s="4" customFormat="1" spans="1:25">
      <c r="A19" s="4">
        <v>17198389310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44582</v>
      </c>
      <c r="G19" s="5">
        <v>44584</v>
      </c>
      <c r="H19" s="4">
        <v>1</v>
      </c>
      <c r="I19" s="4">
        <v>2</v>
      </c>
      <c r="J19" s="4">
        <v>2</v>
      </c>
      <c r="K19" s="4" t="s">
        <v>29</v>
      </c>
      <c r="L19" s="4">
        <v>1506</v>
      </c>
      <c r="M19" s="4">
        <v>1506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44580</v>
      </c>
      <c r="S19" s="5">
        <v>44587</v>
      </c>
      <c r="T19" s="4" t="s">
        <v>33</v>
      </c>
      <c r="U19" s="4">
        <v>1506</v>
      </c>
      <c r="V19" s="4">
        <v>0</v>
      </c>
      <c r="W19" s="4">
        <v>0</v>
      </c>
      <c r="X19" s="4">
        <v>2399567</v>
      </c>
      <c r="Y19" s="4">
        <v>71135260</v>
      </c>
    </row>
    <row r="20" s="4" customFormat="1" spans="1:25">
      <c r="A20" s="4">
        <v>17198580340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44581</v>
      </c>
      <c r="G20" s="5">
        <v>44584</v>
      </c>
      <c r="H20" s="4">
        <v>1</v>
      </c>
      <c r="I20" s="4">
        <v>3</v>
      </c>
      <c r="J20" s="4">
        <v>3</v>
      </c>
      <c r="K20" s="4" t="s">
        <v>29</v>
      </c>
      <c r="L20" s="4">
        <v>4772</v>
      </c>
      <c r="M20" s="4">
        <v>4772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44580</v>
      </c>
      <c r="S20" s="5">
        <v>44587</v>
      </c>
      <c r="T20" s="4" t="s">
        <v>33</v>
      </c>
      <c r="U20" s="4">
        <v>4772</v>
      </c>
      <c r="V20" s="4">
        <v>0</v>
      </c>
      <c r="W20" s="4">
        <v>0</v>
      </c>
      <c r="X20" s="4"/>
      <c r="Y20" s="4">
        <v>71427504</v>
      </c>
    </row>
    <row r="21" s="4" customFormat="1" spans="1:23">
      <c r="A21" s="4">
        <v>17198843547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44581</v>
      </c>
      <c r="G21" s="5">
        <v>44584</v>
      </c>
      <c r="H21" s="4">
        <v>1</v>
      </c>
      <c r="I21" s="4">
        <v>3</v>
      </c>
      <c r="J21" s="4">
        <v>3</v>
      </c>
      <c r="K21" s="4" t="s">
        <v>29</v>
      </c>
      <c r="L21" s="4">
        <v>600</v>
      </c>
      <c r="M21" s="4">
        <v>600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44580</v>
      </c>
      <c r="S21" s="5">
        <v>44587</v>
      </c>
      <c r="T21" s="4" t="s">
        <v>33</v>
      </c>
      <c r="U21" s="4">
        <v>600</v>
      </c>
      <c r="V21" s="4">
        <v>0</v>
      </c>
      <c r="W21" s="4">
        <v>0</v>
      </c>
    </row>
    <row r="22" s="4" customFormat="1" spans="1:25">
      <c r="A22" s="4">
        <v>17199367703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44583</v>
      </c>
      <c r="G22" s="5">
        <v>44584</v>
      </c>
      <c r="H22" s="4">
        <v>1</v>
      </c>
      <c r="I22" s="4">
        <v>1</v>
      </c>
      <c r="J22" s="4">
        <v>1</v>
      </c>
      <c r="K22" s="4" t="s">
        <v>29</v>
      </c>
      <c r="L22" s="4">
        <v>1173</v>
      </c>
      <c r="M22" s="4">
        <v>1173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44580</v>
      </c>
      <c r="S22" s="5">
        <v>44587</v>
      </c>
      <c r="T22" s="4" t="s">
        <v>33</v>
      </c>
      <c r="U22" s="4">
        <v>1173</v>
      </c>
      <c r="V22" s="4">
        <v>0</v>
      </c>
      <c r="W22" s="4">
        <v>0</v>
      </c>
      <c r="X22" s="4"/>
      <c r="Y22" s="4">
        <v>71569437</v>
      </c>
    </row>
    <row r="23" s="4" customFormat="1" spans="1:24">
      <c r="A23" s="4">
        <v>17201783799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44583</v>
      </c>
      <c r="G23" s="5">
        <v>44584</v>
      </c>
      <c r="H23" s="4">
        <v>1</v>
      </c>
      <c r="I23" s="4">
        <v>1</v>
      </c>
      <c r="J23" s="4">
        <v>1</v>
      </c>
      <c r="K23" s="4" t="s">
        <v>29</v>
      </c>
      <c r="L23" s="4">
        <v>512</v>
      </c>
      <c r="M23" s="4">
        <v>512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44581</v>
      </c>
      <c r="S23" s="5">
        <v>44587</v>
      </c>
      <c r="T23" s="4" t="s">
        <v>33</v>
      </c>
      <c r="U23" s="4">
        <v>512</v>
      </c>
      <c r="V23" s="4">
        <v>0</v>
      </c>
      <c r="W23" s="4">
        <v>0</v>
      </c>
      <c r="X23" s="4">
        <v>2401569</v>
      </c>
    </row>
    <row r="24" s="4" customFormat="1" spans="1:25">
      <c r="A24" s="4">
        <v>17201901554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44583</v>
      </c>
      <c r="G24" s="5">
        <v>44584</v>
      </c>
      <c r="H24" s="4">
        <v>2</v>
      </c>
      <c r="I24" s="4">
        <v>1</v>
      </c>
      <c r="J24" s="4">
        <v>2</v>
      </c>
      <c r="K24" s="4" t="s">
        <v>29</v>
      </c>
      <c r="L24" s="4">
        <v>926</v>
      </c>
      <c r="M24" s="4">
        <v>926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44581</v>
      </c>
      <c r="S24" s="5">
        <v>44587</v>
      </c>
      <c r="T24" s="4" t="s">
        <v>33</v>
      </c>
      <c r="U24" s="4">
        <v>926</v>
      </c>
      <c r="V24" s="4">
        <v>0</v>
      </c>
      <c r="W24" s="4">
        <v>0</v>
      </c>
      <c r="X24" s="4">
        <v>2401633</v>
      </c>
      <c r="Y24" s="4" t="s">
        <v>98</v>
      </c>
    </row>
    <row r="25" s="4" customFormat="1" spans="1:25">
      <c r="A25" s="4">
        <v>17202089829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44583</v>
      </c>
      <c r="G25" s="5">
        <v>44584</v>
      </c>
      <c r="H25" s="4">
        <v>1</v>
      </c>
      <c r="I25" s="4">
        <v>1</v>
      </c>
      <c r="J25" s="4">
        <v>1</v>
      </c>
      <c r="K25" s="4" t="s">
        <v>29</v>
      </c>
      <c r="L25" s="4">
        <v>1234</v>
      </c>
      <c r="M25" s="4">
        <v>1234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44581</v>
      </c>
      <c r="S25" s="5">
        <v>44587</v>
      </c>
      <c r="T25" s="4" t="s">
        <v>33</v>
      </c>
      <c r="U25" s="4">
        <v>1234</v>
      </c>
      <c r="V25" s="4">
        <v>0</v>
      </c>
      <c r="W25" s="4">
        <v>0</v>
      </c>
      <c r="X25" s="4">
        <v>2401816</v>
      </c>
      <c r="Y25" s="4">
        <v>72283400</v>
      </c>
    </row>
    <row r="26" s="4" customFormat="1" spans="1:25">
      <c r="A26" s="4">
        <v>17204825317</v>
      </c>
      <c r="B26" s="4" t="s">
        <v>25</v>
      </c>
      <c r="C26" s="4" t="s">
        <v>26</v>
      </c>
      <c r="D26" s="4" t="s">
        <v>51</v>
      </c>
      <c r="E26" s="4" t="s">
        <v>52</v>
      </c>
      <c r="F26" s="5">
        <v>44583</v>
      </c>
      <c r="G26" s="5">
        <v>44584</v>
      </c>
      <c r="H26" s="4">
        <v>1</v>
      </c>
      <c r="I26" s="4">
        <v>1</v>
      </c>
      <c r="J26" s="4">
        <v>1</v>
      </c>
      <c r="K26" s="4" t="s">
        <v>29</v>
      </c>
      <c r="L26" s="4">
        <v>975</v>
      </c>
      <c r="M26" s="4">
        <v>975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44581</v>
      </c>
      <c r="S26" s="5">
        <v>44587</v>
      </c>
      <c r="T26" s="4" t="s">
        <v>33</v>
      </c>
      <c r="U26" s="4">
        <v>975</v>
      </c>
      <c r="V26" s="4">
        <v>0</v>
      </c>
      <c r="W26" s="4">
        <v>0</v>
      </c>
      <c r="X26" s="4"/>
      <c r="Y26" s="4">
        <v>72395554</v>
      </c>
    </row>
    <row r="27" s="4" customFormat="1" spans="1:23">
      <c r="A27" s="4">
        <v>17198843547</v>
      </c>
      <c r="B27" s="4" t="s">
        <v>25</v>
      </c>
      <c r="C27" s="4" t="s">
        <v>38</v>
      </c>
      <c r="D27" s="4" t="s">
        <v>86</v>
      </c>
      <c r="E27" s="4" t="s">
        <v>87</v>
      </c>
      <c r="F27" s="5">
        <v>44581</v>
      </c>
      <c r="G27" s="5">
        <v>44584</v>
      </c>
      <c r="H27" s="4">
        <v>1</v>
      </c>
      <c r="I27" s="4">
        <v>3</v>
      </c>
      <c r="J27" s="4">
        <v>3</v>
      </c>
      <c r="K27" s="4" t="s">
        <v>29</v>
      </c>
      <c r="L27" s="4">
        <v>-600</v>
      </c>
      <c r="M27" s="4">
        <v>-600</v>
      </c>
      <c r="N27" s="4" t="s">
        <v>88</v>
      </c>
      <c r="O27" s="4" t="s">
        <v>31</v>
      </c>
      <c r="P27" s="4" t="s">
        <v>32</v>
      </c>
      <c r="Q27" s="4">
        <v>0</v>
      </c>
      <c r="R27" s="6">
        <v>44580</v>
      </c>
      <c r="S27" s="5">
        <v>44587</v>
      </c>
      <c r="T27" s="4" t="s">
        <v>33</v>
      </c>
      <c r="U27" s="4">
        <v>-600</v>
      </c>
      <c r="V27" s="4">
        <v>0</v>
      </c>
      <c r="W27" s="4">
        <v>0</v>
      </c>
    </row>
    <row r="28" s="4" customFormat="1" spans="1:25">
      <c r="A28" s="4">
        <v>17205907297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44583</v>
      </c>
      <c r="G28" s="5">
        <v>44584</v>
      </c>
      <c r="H28" s="4">
        <v>1</v>
      </c>
      <c r="I28" s="4">
        <v>1</v>
      </c>
      <c r="J28" s="4">
        <v>1</v>
      </c>
      <c r="K28" s="4" t="s">
        <v>29</v>
      </c>
      <c r="L28" s="4">
        <v>610</v>
      </c>
      <c r="M28" s="4">
        <v>610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44581</v>
      </c>
      <c r="S28" s="5">
        <v>44587</v>
      </c>
      <c r="T28" s="4" t="s">
        <v>33</v>
      </c>
      <c r="U28" s="4">
        <v>610</v>
      </c>
      <c r="V28" s="4">
        <v>0</v>
      </c>
      <c r="W28" s="4">
        <v>0</v>
      </c>
      <c r="X28" s="4">
        <v>2403097</v>
      </c>
      <c r="Y28" s="4">
        <v>8706630</v>
      </c>
    </row>
    <row r="29" s="4" customFormat="1" spans="1:23">
      <c r="A29" s="4">
        <v>17207186117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44583</v>
      </c>
      <c r="G29" s="5">
        <v>44584</v>
      </c>
      <c r="H29" s="4">
        <v>1</v>
      </c>
      <c r="I29" s="4">
        <v>1</v>
      </c>
      <c r="J29" s="4">
        <v>1</v>
      </c>
      <c r="K29" s="4" t="s">
        <v>29</v>
      </c>
      <c r="L29" s="4">
        <v>841</v>
      </c>
      <c r="M29" s="4">
        <v>841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44582</v>
      </c>
      <c r="S29" s="5">
        <v>44587</v>
      </c>
      <c r="T29" s="4" t="s">
        <v>33</v>
      </c>
      <c r="U29" s="4">
        <v>841</v>
      </c>
      <c r="V29" s="4">
        <v>0</v>
      </c>
      <c r="W29" s="4">
        <v>0</v>
      </c>
    </row>
    <row r="30" s="4" customFormat="1" spans="1:25">
      <c r="A30" s="4">
        <v>17064342440</v>
      </c>
      <c r="B30" s="4" t="s">
        <v>25</v>
      </c>
      <c r="C30" s="4" t="s">
        <v>109</v>
      </c>
      <c r="D30" s="4" t="s">
        <v>42</v>
      </c>
      <c r="E30" s="4" t="s">
        <v>43</v>
      </c>
      <c r="F30" s="5">
        <v>44582</v>
      </c>
      <c r="G30" s="5">
        <v>44584</v>
      </c>
      <c r="H30" s="4">
        <v>1</v>
      </c>
      <c r="I30" s="4">
        <v>2</v>
      </c>
      <c r="J30" s="4">
        <v>2</v>
      </c>
      <c r="K30" s="4" t="s">
        <v>29</v>
      </c>
      <c r="L30" s="4">
        <v>-710</v>
      </c>
      <c r="M30" s="4">
        <v>-710</v>
      </c>
      <c r="N30" s="4" t="s">
        <v>44</v>
      </c>
      <c r="O30" s="4" t="s">
        <v>31</v>
      </c>
      <c r="P30" s="4" t="s">
        <v>32</v>
      </c>
      <c r="Q30" s="4">
        <v>0</v>
      </c>
      <c r="R30" s="6">
        <v>44557</v>
      </c>
      <c r="S30" s="5">
        <v>44587</v>
      </c>
      <c r="T30" s="4" t="s">
        <v>33</v>
      </c>
      <c r="U30" s="4">
        <v>-710</v>
      </c>
      <c r="V30" s="4">
        <v>0</v>
      </c>
      <c r="W30" s="4">
        <v>0</v>
      </c>
      <c r="X30" s="4"/>
      <c r="Y30" s="4">
        <v>85977428</v>
      </c>
    </row>
    <row r="31" s="4" customFormat="1" spans="1:25">
      <c r="A31" s="4">
        <v>17064342440</v>
      </c>
      <c r="B31" s="4" t="s">
        <v>25</v>
      </c>
      <c r="C31" s="4" t="s">
        <v>109</v>
      </c>
      <c r="D31" s="4" t="s">
        <v>42</v>
      </c>
      <c r="E31" s="4" t="s">
        <v>43</v>
      </c>
      <c r="F31" s="5">
        <v>44582</v>
      </c>
      <c r="G31" s="5">
        <v>44584</v>
      </c>
      <c r="H31" s="4">
        <v>1</v>
      </c>
      <c r="I31" s="4">
        <v>2</v>
      </c>
      <c r="J31" s="4">
        <v>2</v>
      </c>
      <c r="K31" s="4" t="s">
        <v>29</v>
      </c>
      <c r="L31" s="4">
        <v>-497.02</v>
      </c>
      <c r="M31" s="4">
        <v>-497.02</v>
      </c>
      <c r="N31" s="4" t="s">
        <v>44</v>
      </c>
      <c r="O31" s="4" t="s">
        <v>31</v>
      </c>
      <c r="P31" s="4" t="s">
        <v>32</v>
      </c>
      <c r="Q31" s="4">
        <v>0</v>
      </c>
      <c r="R31" s="6">
        <v>44557</v>
      </c>
      <c r="S31" s="5">
        <v>44587</v>
      </c>
      <c r="T31" s="4" t="s">
        <v>33</v>
      </c>
      <c r="U31" s="4">
        <v>-497.02</v>
      </c>
      <c r="V31" s="4">
        <v>0</v>
      </c>
      <c r="W31" s="4">
        <v>0</v>
      </c>
      <c r="X31" s="4"/>
      <c r="Y31" s="4">
        <v>85977428</v>
      </c>
    </row>
    <row r="32" s="4" customFormat="1" spans="1:23">
      <c r="A32" s="4">
        <v>17176450817</v>
      </c>
      <c r="B32" s="4" t="s">
        <v>25</v>
      </c>
      <c r="C32" s="4" t="s">
        <v>38</v>
      </c>
      <c r="D32" s="4" t="s">
        <v>60</v>
      </c>
      <c r="E32" s="4" t="s">
        <v>61</v>
      </c>
      <c r="F32" s="5">
        <v>44581</v>
      </c>
      <c r="G32" s="5">
        <v>44584</v>
      </c>
      <c r="H32" s="4">
        <v>1</v>
      </c>
      <c r="I32" s="4">
        <v>3</v>
      </c>
      <c r="J32" s="4">
        <v>3</v>
      </c>
      <c r="K32" s="4" t="s">
        <v>29</v>
      </c>
      <c r="L32" s="4">
        <v>-1815</v>
      </c>
      <c r="M32" s="4">
        <v>-1815</v>
      </c>
      <c r="N32" s="4" t="s">
        <v>62</v>
      </c>
      <c r="O32" s="4" t="s">
        <v>31</v>
      </c>
      <c r="P32" s="4" t="s">
        <v>32</v>
      </c>
      <c r="Q32" s="4">
        <v>0</v>
      </c>
      <c r="R32" s="6">
        <v>44575</v>
      </c>
      <c r="S32" s="5">
        <v>44587</v>
      </c>
      <c r="T32" s="4" t="s">
        <v>33</v>
      </c>
      <c r="U32" s="4">
        <v>-1815</v>
      </c>
      <c r="V32" s="4">
        <v>0</v>
      </c>
      <c r="W32" s="4">
        <v>0</v>
      </c>
    </row>
    <row r="33" s="4" customFormat="1" spans="1:25">
      <c r="A33" s="4">
        <v>17211559514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44583</v>
      </c>
      <c r="G33" s="5">
        <v>44584</v>
      </c>
      <c r="H33" s="4">
        <v>1</v>
      </c>
      <c r="I33" s="4">
        <v>1</v>
      </c>
      <c r="J33" s="4">
        <v>1</v>
      </c>
      <c r="K33" s="4" t="s">
        <v>29</v>
      </c>
      <c r="L33" s="4">
        <v>364</v>
      </c>
      <c r="M33" s="4">
        <v>364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44582</v>
      </c>
      <c r="S33" s="5">
        <v>44587</v>
      </c>
      <c r="T33" s="4" t="s">
        <v>33</v>
      </c>
      <c r="U33" s="4">
        <v>364</v>
      </c>
      <c r="V33" s="4">
        <v>0</v>
      </c>
      <c r="W33" s="4">
        <v>0</v>
      </c>
      <c r="X33" s="4">
        <v>2405026</v>
      </c>
      <c r="Y33" s="4">
        <v>74561070</v>
      </c>
    </row>
    <row r="34" s="4" customFormat="1" spans="1:25">
      <c r="A34" s="4">
        <v>17211618710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44583</v>
      </c>
      <c r="G34" s="5">
        <v>44584</v>
      </c>
      <c r="H34" s="4">
        <v>1</v>
      </c>
      <c r="I34" s="4">
        <v>1</v>
      </c>
      <c r="J34" s="4">
        <v>1</v>
      </c>
      <c r="K34" s="4" t="s">
        <v>29</v>
      </c>
      <c r="L34" s="4">
        <v>1422</v>
      </c>
      <c r="M34" s="4">
        <v>1422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44582</v>
      </c>
      <c r="S34" s="5">
        <v>44587</v>
      </c>
      <c r="T34" s="4" t="s">
        <v>33</v>
      </c>
      <c r="U34" s="4">
        <v>1422</v>
      </c>
      <c r="V34" s="4">
        <v>0</v>
      </c>
      <c r="W34" s="4">
        <v>0</v>
      </c>
      <c r="X34" s="4">
        <v>2405067</v>
      </c>
      <c r="Y34" s="4">
        <v>3222347719</v>
      </c>
    </row>
    <row r="35" s="4" customFormat="1" spans="1:25">
      <c r="A35" s="4">
        <v>17212541391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44583</v>
      </c>
      <c r="G35" s="5">
        <v>44584</v>
      </c>
      <c r="H35" s="4">
        <v>1</v>
      </c>
      <c r="I35" s="4">
        <v>1</v>
      </c>
      <c r="J35" s="4">
        <v>1</v>
      </c>
      <c r="K35" s="4" t="s">
        <v>29</v>
      </c>
      <c r="L35" s="4">
        <v>535</v>
      </c>
      <c r="M35" s="4">
        <v>535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44582</v>
      </c>
      <c r="S35" s="5">
        <v>44587</v>
      </c>
      <c r="T35" s="4" t="s">
        <v>33</v>
      </c>
      <c r="U35" s="4">
        <v>535</v>
      </c>
      <c r="V35" s="4">
        <v>0</v>
      </c>
      <c r="W35" s="4">
        <v>0</v>
      </c>
      <c r="X35" s="4"/>
      <c r="Y35" s="4">
        <v>38468240</v>
      </c>
    </row>
    <row r="36" s="4" customFormat="1" spans="1:23">
      <c r="A36" s="4">
        <v>17213464490</v>
      </c>
      <c r="B36" s="4" t="s">
        <v>25</v>
      </c>
      <c r="C36" s="4" t="s">
        <v>26</v>
      </c>
      <c r="D36" s="4" t="s">
        <v>119</v>
      </c>
      <c r="E36" s="4" t="s">
        <v>61</v>
      </c>
      <c r="F36" s="5">
        <v>44583</v>
      </c>
      <c r="G36" s="5">
        <v>44584</v>
      </c>
      <c r="H36" s="4">
        <v>1</v>
      </c>
      <c r="I36" s="4">
        <v>1</v>
      </c>
      <c r="J36" s="4">
        <v>1</v>
      </c>
      <c r="K36" s="4" t="s">
        <v>29</v>
      </c>
      <c r="L36" s="4">
        <v>484</v>
      </c>
      <c r="M36" s="4">
        <v>484</v>
      </c>
      <c r="N36" s="4" t="s">
        <v>120</v>
      </c>
      <c r="O36" s="4" t="s">
        <v>31</v>
      </c>
      <c r="P36" s="4" t="s">
        <v>32</v>
      </c>
      <c r="Q36" s="4">
        <v>0</v>
      </c>
      <c r="R36" s="6">
        <v>44583</v>
      </c>
      <c r="S36" s="5">
        <v>44587</v>
      </c>
      <c r="T36" s="4" t="s">
        <v>33</v>
      </c>
      <c r="U36" s="4">
        <v>484</v>
      </c>
      <c r="V36" s="4">
        <v>0</v>
      </c>
      <c r="W36" s="4">
        <v>0</v>
      </c>
    </row>
    <row r="37" s="4" customFormat="1" spans="1:25">
      <c r="A37" s="4">
        <v>17213829444</v>
      </c>
      <c r="B37" s="4" t="s">
        <v>25</v>
      </c>
      <c r="C37" s="4" t="s">
        <v>26</v>
      </c>
      <c r="D37" s="4" t="s">
        <v>121</v>
      </c>
      <c r="E37" s="4" t="s">
        <v>122</v>
      </c>
      <c r="F37" s="5">
        <v>44583</v>
      </c>
      <c r="G37" s="5">
        <v>44584</v>
      </c>
      <c r="H37" s="4">
        <v>1</v>
      </c>
      <c r="I37" s="4">
        <v>1</v>
      </c>
      <c r="J37" s="4">
        <v>1</v>
      </c>
      <c r="K37" s="4" t="s">
        <v>29</v>
      </c>
      <c r="L37" s="4">
        <v>725</v>
      </c>
      <c r="M37" s="4">
        <v>725</v>
      </c>
      <c r="N37" s="4" t="s">
        <v>123</v>
      </c>
      <c r="O37" s="4" t="s">
        <v>31</v>
      </c>
      <c r="P37" s="4" t="s">
        <v>32</v>
      </c>
      <c r="Q37" s="4">
        <v>0</v>
      </c>
      <c r="R37" s="6">
        <v>44583</v>
      </c>
      <c r="S37" s="5">
        <v>44587</v>
      </c>
      <c r="T37" s="4" t="s">
        <v>33</v>
      </c>
      <c r="U37" s="4">
        <v>725</v>
      </c>
      <c r="V37" s="4">
        <v>0</v>
      </c>
      <c r="W37" s="4">
        <v>0</v>
      </c>
      <c r="X37" s="4"/>
      <c r="Y37" s="4">
        <v>3220572053</v>
      </c>
    </row>
    <row r="38" s="4" customFormat="1" spans="1:25">
      <c r="A38" s="4">
        <v>17214060473</v>
      </c>
      <c r="B38" s="4" t="s">
        <v>25</v>
      </c>
      <c r="C38" s="4" t="s">
        <v>26</v>
      </c>
      <c r="D38" s="4" t="s">
        <v>124</v>
      </c>
      <c r="E38" s="4" t="s">
        <v>125</v>
      </c>
      <c r="F38" s="5">
        <v>44583</v>
      </c>
      <c r="G38" s="5">
        <v>44584</v>
      </c>
      <c r="H38" s="4">
        <v>1</v>
      </c>
      <c r="I38" s="4">
        <v>1</v>
      </c>
      <c r="J38" s="4">
        <v>1</v>
      </c>
      <c r="K38" s="4" t="s">
        <v>29</v>
      </c>
      <c r="L38" s="4">
        <v>288</v>
      </c>
      <c r="M38" s="4">
        <v>288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44583</v>
      </c>
      <c r="S38" s="5">
        <v>44587</v>
      </c>
      <c r="T38" s="4" t="s">
        <v>33</v>
      </c>
      <c r="U38" s="4">
        <v>288</v>
      </c>
      <c r="V38" s="4">
        <v>0</v>
      </c>
      <c r="W38" s="4">
        <v>0</v>
      </c>
      <c r="X38" s="4"/>
      <c r="Y38" s="4">
        <v>1883991917</v>
      </c>
    </row>
    <row r="39" s="4" customFormat="1" spans="1:25">
      <c r="A39" s="4">
        <v>17214093091</v>
      </c>
      <c r="B39" s="4" t="s">
        <v>25</v>
      </c>
      <c r="C39" s="4" t="s">
        <v>26</v>
      </c>
      <c r="D39" s="4" t="s">
        <v>127</v>
      </c>
      <c r="E39" s="4" t="s">
        <v>128</v>
      </c>
      <c r="F39" s="5">
        <v>44583</v>
      </c>
      <c r="G39" s="5">
        <v>44584</v>
      </c>
      <c r="H39" s="4">
        <v>1</v>
      </c>
      <c r="I39" s="4">
        <v>1</v>
      </c>
      <c r="J39" s="4">
        <v>1</v>
      </c>
      <c r="K39" s="4" t="s">
        <v>29</v>
      </c>
      <c r="L39" s="4">
        <v>125</v>
      </c>
      <c r="M39" s="4">
        <v>125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44583</v>
      </c>
      <c r="S39" s="5">
        <v>44587</v>
      </c>
      <c r="T39" s="4" t="s">
        <v>33</v>
      </c>
      <c r="U39" s="4">
        <v>125</v>
      </c>
      <c r="V39" s="4">
        <v>0</v>
      </c>
      <c r="W39" s="4">
        <v>0</v>
      </c>
      <c r="X39" s="4"/>
      <c r="Y39" s="4">
        <v>66177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A41" sqref="A41:A42"/>
    </sheetView>
  </sheetViews>
  <sheetFormatPr defaultColWidth="9" defaultRowHeight="13.5"/>
  <cols>
    <col min="1" max="1" width="14.375" style="4" customWidth="1"/>
    <col min="2" max="3" width="10.375" style="4"/>
    <col min="4" max="4" width="13.75" style="4" customWidth="1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4">
        <v>16896512651</v>
      </c>
      <c r="B2" s="5">
        <v>44581</v>
      </c>
      <c r="C2" s="5">
        <v>44584</v>
      </c>
      <c r="D2" s="4">
        <v>4140</v>
      </c>
      <c r="E2" s="4" t="str">
        <f>VLOOKUP(A2,HOP!A:L,12,0)</f>
        <v>4140.00</v>
      </c>
      <c r="F2" s="4" t="str">
        <f>VLOOKUP(A2,HOP!A:C,3,0)</f>
        <v>2320552</v>
      </c>
      <c r="G2" s="4">
        <f>D2-E2</f>
        <v>0</v>
      </c>
      <c r="H2" s="4" t="str">
        <f>$H$1&amp;F2</f>
        <v>，2320552</v>
      </c>
      <c r="I2" s="4" t="str">
        <f>VLOOKUP(A2,HOP!A:T,20,0)</f>
        <v>直连</v>
      </c>
    </row>
    <row r="3" s="4" customFormat="1" hidden="1" spans="1:9">
      <c r="A3" s="4">
        <v>16969028121</v>
      </c>
      <c r="B3" s="5">
        <v>44580</v>
      </c>
      <c r="C3" s="5">
        <v>44584</v>
      </c>
      <c r="D3" s="4">
        <v>0</v>
      </c>
      <c r="E3" s="4" t="str">
        <f>VLOOKUP(A3,HOP!A:L,12,0)</f>
        <v>-1698.00</v>
      </c>
      <c r="F3" s="4" t="str">
        <f>VLOOKUP(A3,HOP!A:C,3,0)</f>
        <v>2336812</v>
      </c>
      <c r="G3" s="4">
        <f t="shared" ref="G3:G34" si="0">D3-E3</f>
        <v>1698</v>
      </c>
      <c r="H3" s="4" t="str">
        <f t="shared" ref="H3:H34" si="1">$H$1&amp;F3</f>
        <v>，2336812</v>
      </c>
      <c r="I3" s="4" t="str">
        <f>VLOOKUP(A3,HOP!A:T,20,0)</f>
        <v>直连</v>
      </c>
    </row>
    <row r="4" s="4" customFormat="1" spans="1:9">
      <c r="A4" s="4">
        <v>17059111956</v>
      </c>
      <c r="B4" s="5">
        <v>44582</v>
      </c>
      <c r="C4" s="5">
        <v>44584</v>
      </c>
      <c r="D4" s="4">
        <v>2664</v>
      </c>
      <c r="E4" s="4" t="str">
        <f>VLOOKUP(A4,HOP!A:L,12,0)</f>
        <v>2664.00</v>
      </c>
      <c r="F4" s="4" t="str">
        <f>VLOOKUP(A4,HOP!A:C,3,0)</f>
        <v>2358097</v>
      </c>
      <c r="G4" s="4">
        <f t="shared" si="0"/>
        <v>0</v>
      </c>
      <c r="H4" s="4" t="str">
        <f t="shared" si="1"/>
        <v>，2358097</v>
      </c>
      <c r="I4" s="4" t="str">
        <f>VLOOKUP(A4,HOP!A:T,20,0)</f>
        <v>直连</v>
      </c>
    </row>
    <row r="5" s="4" customFormat="1" spans="1:9">
      <c r="A5" s="4">
        <v>17064342440</v>
      </c>
      <c r="B5" s="5">
        <v>44582</v>
      </c>
      <c r="C5" s="5">
        <v>44584</v>
      </c>
      <c r="D5" s="4">
        <v>212.98</v>
      </c>
      <c r="E5" s="4" t="str">
        <f>VLOOKUP(A5,HOP!A:L,12,0)</f>
        <v>213.00</v>
      </c>
      <c r="F5" s="4" t="str">
        <f>VLOOKUP(A5,HOP!A:C,3,0)</f>
        <v>2359446</v>
      </c>
      <c r="G5" s="4">
        <f t="shared" si="0"/>
        <v>-0.0200000000000102</v>
      </c>
      <c r="H5" s="4" t="str">
        <f t="shared" si="1"/>
        <v>，2359446</v>
      </c>
      <c r="I5" s="4" t="str">
        <f>VLOOKUP(A5,HOP!A:T,20,0)</f>
        <v>直连</v>
      </c>
    </row>
    <row r="6" s="4" customFormat="1" spans="1:9">
      <c r="A6" s="4">
        <v>17070120344</v>
      </c>
      <c r="B6" s="5">
        <v>44582</v>
      </c>
      <c r="C6" s="5">
        <v>44584</v>
      </c>
      <c r="D6" s="4">
        <v>1489</v>
      </c>
      <c r="E6" s="4" t="str">
        <f>VLOOKUP(A6,HOP!A:L,12,0)</f>
        <v>1489.00</v>
      </c>
      <c r="F6" s="4" t="str">
        <f>VLOOKUP(A6,HOP!A:C,3,0)</f>
        <v>2361206</v>
      </c>
      <c r="G6" s="4">
        <f t="shared" si="0"/>
        <v>0</v>
      </c>
      <c r="H6" s="4" t="str">
        <f t="shared" si="1"/>
        <v>，2361206</v>
      </c>
      <c r="I6" s="4" t="str">
        <f>VLOOKUP(A6,HOP!A:T,20,0)</f>
        <v>直连</v>
      </c>
    </row>
    <row r="7" s="4" customFormat="1" spans="1:9">
      <c r="A7" s="4">
        <v>17103071569</v>
      </c>
      <c r="B7" s="5">
        <v>44579</v>
      </c>
      <c r="C7" s="5">
        <v>44584</v>
      </c>
      <c r="D7" s="4">
        <v>10088</v>
      </c>
      <c r="E7" s="4" t="str">
        <f>VLOOKUP(A7,HOP!A:L,12,0)</f>
        <v>10088.00</v>
      </c>
      <c r="F7" s="4" t="str">
        <f>VLOOKUP(A7,HOP!A:C,3,0)</f>
        <v>2369417</v>
      </c>
      <c r="G7" s="4">
        <f t="shared" si="0"/>
        <v>0</v>
      </c>
      <c r="H7" s="4" t="str">
        <f t="shared" si="1"/>
        <v>，2369417</v>
      </c>
      <c r="I7" s="4" t="str">
        <f>VLOOKUP(A7,HOP!A:T,20,0)</f>
        <v>直连</v>
      </c>
    </row>
    <row r="8" s="4" customFormat="1" spans="1:9">
      <c r="A8" s="4">
        <v>17118325151</v>
      </c>
      <c r="B8" s="5">
        <v>44582</v>
      </c>
      <c r="C8" s="5">
        <v>44584</v>
      </c>
      <c r="D8" s="4">
        <v>1620</v>
      </c>
      <c r="E8" s="4" t="str">
        <f>VLOOKUP(A8,HOP!A:L,12,0)</f>
        <v>1620.00</v>
      </c>
      <c r="F8" s="4" t="str">
        <f>VLOOKUP(A8,HOP!A:C,3,0)</f>
        <v>2373118</v>
      </c>
      <c r="G8" s="4">
        <f t="shared" si="0"/>
        <v>0</v>
      </c>
      <c r="H8" s="4" t="str">
        <f t="shared" si="1"/>
        <v>，2373118</v>
      </c>
      <c r="I8" s="4" t="str">
        <f>VLOOKUP(A8,HOP!A:T,20,0)</f>
        <v>直连</v>
      </c>
    </row>
    <row r="9" s="4" customFormat="1" spans="1:9">
      <c r="A9" s="4">
        <v>17145111806</v>
      </c>
      <c r="B9" s="5">
        <v>44582</v>
      </c>
      <c r="C9" s="5">
        <v>44584</v>
      </c>
      <c r="D9" s="4">
        <v>2975</v>
      </c>
      <c r="E9" s="4" t="str">
        <f>VLOOKUP(A9,HOP!A:L,12,0)</f>
        <v>2975.00</v>
      </c>
      <c r="F9" s="4" t="str">
        <f>VLOOKUP(A9,HOP!A:C,3,0)</f>
        <v>2380138</v>
      </c>
      <c r="G9" s="4">
        <f t="shared" si="0"/>
        <v>0</v>
      </c>
      <c r="H9" s="4" t="str">
        <f t="shared" si="1"/>
        <v>，2380138</v>
      </c>
      <c r="I9" s="4" t="str">
        <f>VLOOKUP(A9,HOP!A:T,20,0)</f>
        <v>直连</v>
      </c>
    </row>
    <row r="10" s="4" customFormat="1" spans="1:9">
      <c r="A10" s="4">
        <v>17172580938</v>
      </c>
      <c r="B10" s="5">
        <v>44583</v>
      </c>
      <c r="C10" s="5">
        <v>44584</v>
      </c>
      <c r="D10" s="4">
        <v>665</v>
      </c>
      <c r="E10" s="4" t="str">
        <f>VLOOKUP(A10,HOP!A:L,12,0)</f>
        <v>665.00</v>
      </c>
      <c r="F10" s="4" t="str">
        <f>VLOOKUP(A10,HOP!A:C,3,0)</f>
        <v>2389714</v>
      </c>
      <c r="G10" s="4">
        <f t="shared" si="0"/>
        <v>0</v>
      </c>
      <c r="H10" s="4" t="str">
        <f t="shared" si="1"/>
        <v>，2389714</v>
      </c>
      <c r="I10" s="4" t="str">
        <f>VLOOKUP(A10,HOP!A:T,20,0)</f>
        <v>直连</v>
      </c>
    </row>
    <row r="11" s="4" customFormat="1" hidden="1" spans="1:9">
      <c r="A11" s="4">
        <v>17176450817</v>
      </c>
      <c r="B11" s="5">
        <v>44581</v>
      </c>
      <c r="C11" s="5">
        <v>44584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17191735515</v>
      </c>
      <c r="B12" s="5">
        <v>44583</v>
      </c>
      <c r="C12" s="5">
        <v>44584</v>
      </c>
      <c r="D12" s="4">
        <v>684</v>
      </c>
      <c r="E12" s="4" t="str">
        <f>VLOOKUP(A12,HOP!A:L,12,0)</f>
        <v>684.00</v>
      </c>
      <c r="F12" s="4" t="str">
        <f>VLOOKUP(A12,HOP!A:C,3,0)</f>
        <v>2396454</v>
      </c>
      <c r="G12" s="4">
        <f t="shared" si="0"/>
        <v>0</v>
      </c>
      <c r="H12" s="4" t="str">
        <f t="shared" si="1"/>
        <v>，2396454</v>
      </c>
      <c r="I12" s="4" t="str">
        <f>VLOOKUP(A12,HOP!A:T,20,0)</f>
        <v>直连</v>
      </c>
    </row>
    <row r="13" s="4" customFormat="1" spans="1:9">
      <c r="A13" s="4">
        <v>17192901395</v>
      </c>
      <c r="B13" s="5">
        <v>44582</v>
      </c>
      <c r="C13" s="5">
        <v>44584</v>
      </c>
      <c r="D13" s="4">
        <v>964</v>
      </c>
      <c r="E13" s="4" t="str">
        <f>VLOOKUP(A13,HOP!A:L,12,0)</f>
        <v>964.00</v>
      </c>
      <c r="F13" s="4" t="str">
        <f>VLOOKUP(A13,HOP!A:C,3,0)</f>
        <v>2397273</v>
      </c>
      <c r="G13" s="4">
        <f t="shared" si="0"/>
        <v>0</v>
      </c>
      <c r="H13" s="4" t="str">
        <f t="shared" si="1"/>
        <v>，2397273</v>
      </c>
      <c r="I13" s="4" t="str">
        <f>VLOOKUP(A13,HOP!A:T,20,0)</f>
        <v>直连</v>
      </c>
    </row>
    <row r="14" s="4" customFormat="1" spans="1:9">
      <c r="A14" s="4">
        <v>17193109245</v>
      </c>
      <c r="B14" s="5">
        <v>44582</v>
      </c>
      <c r="C14" s="5">
        <v>44584</v>
      </c>
      <c r="D14" s="4">
        <v>7206</v>
      </c>
      <c r="E14" s="4" t="str">
        <f>VLOOKUP(A14,HOP!A:L,12,0)</f>
        <v>7206.00</v>
      </c>
      <c r="F14" s="4" t="str">
        <f>VLOOKUP(A14,HOP!A:C,3,0)</f>
        <v>2397416</v>
      </c>
      <c r="G14" s="4">
        <f t="shared" si="0"/>
        <v>0</v>
      </c>
      <c r="H14" s="4" t="str">
        <f t="shared" si="1"/>
        <v>，2397416</v>
      </c>
      <c r="I14" s="4" t="str">
        <f>VLOOKUP(A14,HOP!A:T,20,0)</f>
        <v>直连</v>
      </c>
    </row>
    <row r="15" s="4" customFormat="1" spans="1:9">
      <c r="A15" s="4">
        <v>17193645950</v>
      </c>
      <c r="B15" s="5">
        <v>44582</v>
      </c>
      <c r="C15" s="5">
        <v>44584</v>
      </c>
      <c r="D15" s="4">
        <v>1494</v>
      </c>
      <c r="E15" s="4" t="str">
        <f>VLOOKUP(A15,HOP!A:L,12,0)</f>
        <v>1494.00</v>
      </c>
      <c r="F15" s="4" t="str">
        <f>VLOOKUP(A15,HOP!A:C,3,0)</f>
        <v>2397706</v>
      </c>
      <c r="G15" s="4">
        <f t="shared" si="0"/>
        <v>0</v>
      </c>
      <c r="H15" s="4" t="str">
        <f t="shared" si="1"/>
        <v>，2397706</v>
      </c>
      <c r="I15" s="4" t="str">
        <f>VLOOKUP(A15,HOP!A:T,20,0)</f>
        <v>直连</v>
      </c>
    </row>
    <row r="16" s="4" customFormat="1" spans="1:9">
      <c r="A16" s="4">
        <v>17195719463</v>
      </c>
      <c r="B16" s="5">
        <v>44582</v>
      </c>
      <c r="C16" s="5">
        <v>44584</v>
      </c>
      <c r="D16" s="4">
        <v>1160</v>
      </c>
      <c r="E16" s="4" t="str">
        <f>VLOOKUP(A16,HOP!A:L,12,0)</f>
        <v>1160.00</v>
      </c>
      <c r="F16" s="4" t="str">
        <f>VLOOKUP(A16,HOP!A:C,3,0)</f>
        <v>2399112</v>
      </c>
      <c r="G16" s="4">
        <f t="shared" si="0"/>
        <v>0</v>
      </c>
      <c r="H16" s="4" t="str">
        <f t="shared" si="1"/>
        <v>，2399112</v>
      </c>
      <c r="I16" s="4" t="str">
        <f>VLOOKUP(A16,HOP!A:T,20,0)</f>
        <v>直连</v>
      </c>
    </row>
    <row r="17" s="4" customFormat="1" spans="1:9">
      <c r="A17" s="4">
        <v>17198152452</v>
      </c>
      <c r="B17" s="5">
        <v>44580</v>
      </c>
      <c r="C17" s="5">
        <v>44584</v>
      </c>
      <c r="D17" s="4">
        <v>1888</v>
      </c>
      <c r="E17" s="4" t="str">
        <f>VLOOKUP(A17,HOP!A:L,12,0)</f>
        <v>1888.00</v>
      </c>
      <c r="F17" s="4" t="str">
        <f>VLOOKUP(A17,HOP!A:C,3,0)</f>
        <v>2399527</v>
      </c>
      <c r="G17" s="4">
        <f t="shared" si="0"/>
        <v>0</v>
      </c>
      <c r="H17" s="4" t="str">
        <f t="shared" si="1"/>
        <v>，2399527</v>
      </c>
      <c r="I17" s="4" t="str">
        <f>VLOOKUP(A17,HOP!A:T,20,0)</f>
        <v>直连</v>
      </c>
    </row>
    <row r="18" s="4" customFormat="1" spans="1:9">
      <c r="A18" s="4">
        <v>17198389310</v>
      </c>
      <c r="B18" s="5">
        <v>44582</v>
      </c>
      <c r="C18" s="5">
        <v>44584</v>
      </c>
      <c r="D18" s="4">
        <v>1506</v>
      </c>
      <c r="E18" s="4" t="str">
        <f>VLOOKUP(A18,HOP!A:L,12,0)</f>
        <v>1506.00</v>
      </c>
      <c r="F18" s="4" t="str">
        <f>VLOOKUP(A18,HOP!A:C,3,0)</f>
        <v>2399567</v>
      </c>
      <c r="G18" s="4">
        <f t="shared" si="0"/>
        <v>0</v>
      </c>
      <c r="H18" s="4" t="str">
        <f t="shared" si="1"/>
        <v>，2399567</v>
      </c>
      <c r="I18" s="4" t="str">
        <f>VLOOKUP(A18,HOP!A:T,20,0)</f>
        <v>直连</v>
      </c>
    </row>
    <row r="19" s="4" customFormat="1" spans="1:9">
      <c r="A19" s="4">
        <v>17198580340</v>
      </c>
      <c r="B19" s="5">
        <v>44581</v>
      </c>
      <c r="C19" s="5">
        <v>44584</v>
      </c>
      <c r="D19" s="4">
        <v>4772</v>
      </c>
      <c r="E19" s="4" t="str">
        <f>VLOOKUP(A19,HOP!A:L,12,0)</f>
        <v>4772.00</v>
      </c>
      <c r="F19" s="4" t="str">
        <f>VLOOKUP(A19,HOP!A:C,3,0)</f>
        <v>2399668</v>
      </c>
      <c r="G19" s="4">
        <f t="shared" si="0"/>
        <v>0</v>
      </c>
      <c r="H19" s="4" t="str">
        <f t="shared" si="1"/>
        <v>，2399668</v>
      </c>
      <c r="I19" s="4" t="str">
        <f>VLOOKUP(A19,HOP!A:T,20,0)</f>
        <v>直连</v>
      </c>
    </row>
    <row r="20" s="4" customFormat="1" hidden="1" spans="1:9">
      <c r="A20" s="4">
        <v>17198843547</v>
      </c>
      <c r="B20" s="5">
        <v>44581</v>
      </c>
      <c r="C20" s="5">
        <v>44584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9">
      <c r="A21" s="4">
        <v>17199367703</v>
      </c>
      <c r="B21" s="5">
        <v>44583</v>
      </c>
      <c r="C21" s="5">
        <v>44584</v>
      </c>
      <c r="D21" s="4">
        <v>1173</v>
      </c>
      <c r="E21" s="4" t="str">
        <f>VLOOKUP(A21,HOP!A:L,12,0)</f>
        <v>1173.00</v>
      </c>
      <c r="F21" s="4" t="str">
        <f>VLOOKUP(A21,HOP!A:C,3,0)</f>
        <v>2400060</v>
      </c>
      <c r="G21" s="4">
        <f t="shared" si="0"/>
        <v>0</v>
      </c>
      <c r="H21" s="4" t="str">
        <f t="shared" si="1"/>
        <v>，2400060</v>
      </c>
      <c r="I21" s="4" t="str">
        <f>VLOOKUP(A21,HOP!A:T,20,0)</f>
        <v>直连</v>
      </c>
    </row>
    <row r="22" s="4" customFormat="1" spans="1:9">
      <c r="A22" s="4">
        <v>17201783799</v>
      </c>
      <c r="B22" s="5">
        <v>44583</v>
      </c>
      <c r="C22" s="5">
        <v>44584</v>
      </c>
      <c r="D22" s="4">
        <v>512</v>
      </c>
      <c r="E22" s="4" t="str">
        <f>VLOOKUP(A22,HOP!A:L,12,0)</f>
        <v>512.00</v>
      </c>
      <c r="F22" s="4" t="str">
        <f>VLOOKUP(A22,HOP!A:C,3,0)</f>
        <v>2401569</v>
      </c>
      <c r="G22" s="4">
        <f t="shared" si="0"/>
        <v>0</v>
      </c>
      <c r="H22" s="4" t="str">
        <f t="shared" si="1"/>
        <v>，2401569</v>
      </c>
      <c r="I22" s="4" t="str">
        <f>VLOOKUP(A22,HOP!A:T,20,0)</f>
        <v>直连</v>
      </c>
    </row>
    <row r="23" s="4" customFormat="1" spans="1:9">
      <c r="A23" s="4">
        <v>17201901554</v>
      </c>
      <c r="B23" s="5">
        <v>44583</v>
      </c>
      <c r="C23" s="5">
        <v>44584</v>
      </c>
      <c r="D23" s="4">
        <v>926</v>
      </c>
      <c r="E23" s="4" t="str">
        <f>VLOOKUP(A23,HOP!A:L,12,0)</f>
        <v>926.00</v>
      </c>
      <c r="F23" s="4" t="str">
        <f>VLOOKUP(A23,HOP!A:C,3,0)</f>
        <v>2401633</v>
      </c>
      <c r="G23" s="4">
        <f t="shared" si="0"/>
        <v>0</v>
      </c>
      <c r="H23" s="4" t="str">
        <f t="shared" si="1"/>
        <v>，2401633</v>
      </c>
      <c r="I23" s="4" t="str">
        <f>VLOOKUP(A23,HOP!A:T,20,0)</f>
        <v>直连</v>
      </c>
    </row>
    <row r="24" s="4" customFormat="1" spans="1:9">
      <c r="A24" s="4">
        <v>17202089829</v>
      </c>
      <c r="B24" s="5">
        <v>44583</v>
      </c>
      <c r="C24" s="5">
        <v>44584</v>
      </c>
      <c r="D24" s="4">
        <v>1234</v>
      </c>
      <c r="E24" s="4" t="str">
        <f>VLOOKUP(A24,HOP!A:L,12,0)</f>
        <v>1234.00</v>
      </c>
      <c r="F24" s="4" t="str">
        <f>VLOOKUP(A24,HOP!A:C,3,0)</f>
        <v>2401816</v>
      </c>
      <c r="G24" s="4">
        <f t="shared" si="0"/>
        <v>0</v>
      </c>
      <c r="H24" s="4" t="str">
        <f t="shared" si="1"/>
        <v>，2401816</v>
      </c>
      <c r="I24" s="4" t="str">
        <f>VLOOKUP(A24,HOP!A:T,20,0)</f>
        <v>直连</v>
      </c>
    </row>
    <row r="25" s="4" customFormat="1" spans="1:9">
      <c r="A25" s="4">
        <v>17204825317</v>
      </c>
      <c r="B25" s="5">
        <v>44583</v>
      </c>
      <c r="C25" s="5">
        <v>44584</v>
      </c>
      <c r="D25" s="4">
        <v>975</v>
      </c>
      <c r="E25" s="4" t="str">
        <f>VLOOKUP(A25,HOP!A:L,12,0)</f>
        <v>975.00</v>
      </c>
      <c r="F25" s="4" t="str">
        <f>VLOOKUP(A25,HOP!A:C,3,0)</f>
        <v>2402344</v>
      </c>
      <c r="G25" s="4">
        <f t="shared" si="0"/>
        <v>0</v>
      </c>
      <c r="H25" s="4" t="str">
        <f t="shared" si="1"/>
        <v>，2402344</v>
      </c>
      <c r="I25" s="4" t="str">
        <f>VLOOKUP(A25,HOP!A:T,20,0)</f>
        <v>直连</v>
      </c>
    </row>
    <row r="26" s="4" customFormat="1" spans="1:9">
      <c r="A26" s="4">
        <v>17205907297</v>
      </c>
      <c r="B26" s="5">
        <v>44583</v>
      </c>
      <c r="C26" s="5">
        <v>44584</v>
      </c>
      <c r="D26" s="4">
        <v>610</v>
      </c>
      <c r="E26" s="4" t="str">
        <f>VLOOKUP(A26,HOP!A:L,12,0)</f>
        <v>610.00</v>
      </c>
      <c r="F26" s="4" t="str">
        <f>VLOOKUP(A26,HOP!A:C,3,0)</f>
        <v>2403097</v>
      </c>
      <c r="G26" s="4">
        <f t="shared" si="0"/>
        <v>0</v>
      </c>
      <c r="H26" s="4" t="str">
        <f t="shared" si="1"/>
        <v>，2403097</v>
      </c>
      <c r="I26" s="4" t="str">
        <f>VLOOKUP(A26,HOP!A:T,20,0)</f>
        <v>直连</v>
      </c>
    </row>
    <row r="27" s="4" customFormat="1" spans="1:9">
      <c r="A27" s="4">
        <v>17207186117</v>
      </c>
      <c r="B27" s="5">
        <v>44583</v>
      </c>
      <c r="C27" s="5">
        <v>44584</v>
      </c>
      <c r="D27" s="4">
        <v>841</v>
      </c>
      <c r="E27" s="4" t="str">
        <f>VLOOKUP(A27,HOP!A:L,12,0)</f>
        <v>841.00</v>
      </c>
      <c r="F27" s="4" t="str">
        <f>VLOOKUP(A27,HOP!A:C,3,0)</f>
        <v>2403838</v>
      </c>
      <c r="G27" s="4">
        <f t="shared" si="0"/>
        <v>0</v>
      </c>
      <c r="H27" s="4" t="str">
        <f t="shared" si="1"/>
        <v>，2403838</v>
      </c>
      <c r="I27" s="4" t="str">
        <f>VLOOKUP(A27,HOP!A:T,20,0)</f>
        <v>直连</v>
      </c>
    </row>
    <row r="28" s="4" customFormat="1" spans="1:9">
      <c r="A28" s="4">
        <v>17211559514</v>
      </c>
      <c r="B28" s="5">
        <v>44583</v>
      </c>
      <c r="C28" s="5">
        <v>44584</v>
      </c>
      <c r="D28" s="4">
        <v>364</v>
      </c>
      <c r="E28" s="4" t="str">
        <f>VLOOKUP(A28,HOP!A:L,12,0)</f>
        <v>364.00</v>
      </c>
      <c r="F28" s="4" t="str">
        <f>VLOOKUP(A28,HOP!A:C,3,0)</f>
        <v>2405026</v>
      </c>
      <c r="G28" s="4">
        <f t="shared" si="0"/>
        <v>0</v>
      </c>
      <c r="H28" s="4" t="str">
        <f t="shared" si="1"/>
        <v>，2405026</v>
      </c>
      <c r="I28" s="4" t="str">
        <f>VLOOKUP(A28,HOP!A:T,20,0)</f>
        <v>直连</v>
      </c>
    </row>
    <row r="29" s="4" customFormat="1" spans="1:9">
      <c r="A29" s="4">
        <v>17211618710</v>
      </c>
      <c r="B29" s="5">
        <v>44583</v>
      </c>
      <c r="C29" s="5">
        <v>44584</v>
      </c>
      <c r="D29" s="4">
        <v>1422</v>
      </c>
      <c r="E29" s="4" t="str">
        <f>VLOOKUP(A29,HOP!A:L,12,0)</f>
        <v>1422.00</v>
      </c>
      <c r="F29" s="4" t="str">
        <f>VLOOKUP(A29,HOP!A:C,3,0)</f>
        <v>2405067</v>
      </c>
      <c r="G29" s="4">
        <f t="shared" si="0"/>
        <v>0</v>
      </c>
      <c r="H29" s="4" t="str">
        <f t="shared" si="1"/>
        <v>，2405067</v>
      </c>
      <c r="I29" s="4" t="str">
        <f>VLOOKUP(A29,HOP!A:T,20,0)</f>
        <v>直连</v>
      </c>
    </row>
    <row r="30" s="4" customFormat="1" spans="1:9">
      <c r="A30" s="4">
        <v>17212541391</v>
      </c>
      <c r="B30" s="5">
        <v>44583</v>
      </c>
      <c r="C30" s="5">
        <v>44584</v>
      </c>
      <c r="D30" s="4">
        <v>535</v>
      </c>
      <c r="E30" s="4" t="str">
        <f>VLOOKUP(A30,HOP!A:L,12,0)</f>
        <v>535.00</v>
      </c>
      <c r="F30" s="4" t="str">
        <f>VLOOKUP(A30,HOP!A:C,3,0)</f>
        <v>2405656</v>
      </c>
      <c r="G30" s="4">
        <f t="shared" si="0"/>
        <v>0</v>
      </c>
      <c r="H30" s="4" t="str">
        <f t="shared" si="1"/>
        <v>，2405656</v>
      </c>
      <c r="I30" s="4" t="str">
        <f>VLOOKUP(A30,HOP!A:T,20,0)</f>
        <v>直连</v>
      </c>
    </row>
    <row r="31" s="4" customFormat="1" spans="1:9">
      <c r="A31" s="4">
        <v>17213464490</v>
      </c>
      <c r="B31" s="5">
        <v>44583</v>
      </c>
      <c r="C31" s="5">
        <v>44584</v>
      </c>
      <c r="D31" s="4">
        <v>484</v>
      </c>
      <c r="E31" s="4" t="str">
        <f>VLOOKUP(A31,HOP!A:L,12,0)</f>
        <v>484.00</v>
      </c>
      <c r="F31" s="4" t="str">
        <f>VLOOKUP(A31,HOP!A:C,3,0)</f>
        <v>2405973</v>
      </c>
      <c r="G31" s="4">
        <f t="shared" si="0"/>
        <v>0</v>
      </c>
      <c r="H31" s="4" t="str">
        <f t="shared" si="1"/>
        <v>，2405973</v>
      </c>
      <c r="I31" s="4" t="str">
        <f>VLOOKUP(A31,HOP!A:T,20,0)</f>
        <v>直连</v>
      </c>
    </row>
    <row r="32" s="4" customFormat="1" spans="1:9">
      <c r="A32" s="4">
        <v>17213829444</v>
      </c>
      <c r="B32" s="5">
        <v>44583</v>
      </c>
      <c r="C32" s="5">
        <v>44584</v>
      </c>
      <c r="D32" s="4">
        <v>725</v>
      </c>
      <c r="E32" s="4" t="str">
        <f>VLOOKUP(A32,HOP!A:L,12,0)</f>
        <v>725.00</v>
      </c>
      <c r="F32" s="4" t="str">
        <f>VLOOKUP(A32,HOP!A:C,3,0)</f>
        <v>2406101</v>
      </c>
      <c r="G32" s="4">
        <f t="shared" si="0"/>
        <v>0</v>
      </c>
      <c r="H32" s="4" t="str">
        <f t="shared" si="1"/>
        <v>，2406101</v>
      </c>
      <c r="I32" s="4" t="str">
        <f>VLOOKUP(A32,HOP!A:T,20,0)</f>
        <v>直连</v>
      </c>
    </row>
    <row r="33" s="4" customFormat="1" spans="1:9">
      <c r="A33" s="4">
        <v>17214060473</v>
      </c>
      <c r="B33" s="5">
        <v>44583</v>
      </c>
      <c r="C33" s="5">
        <v>44584</v>
      </c>
      <c r="D33" s="4">
        <v>288</v>
      </c>
      <c r="E33" s="4" t="str">
        <f>VLOOKUP(A33,HOP!A:L,12,0)</f>
        <v>288.00</v>
      </c>
      <c r="F33" s="4" t="str">
        <f>VLOOKUP(A33,HOP!A:C,3,0)</f>
        <v>2406187</v>
      </c>
      <c r="G33" s="4">
        <f t="shared" si="0"/>
        <v>0</v>
      </c>
      <c r="H33" s="4" t="str">
        <f t="shared" si="1"/>
        <v>，2406187</v>
      </c>
      <c r="I33" s="4" t="str">
        <f>VLOOKUP(A33,HOP!A:T,20,0)</f>
        <v>直连</v>
      </c>
    </row>
    <row r="34" s="4" customFormat="1" spans="1:9">
      <c r="A34" s="4">
        <v>17214093091</v>
      </c>
      <c r="B34" s="5">
        <v>44583</v>
      </c>
      <c r="C34" s="5">
        <v>44584</v>
      </c>
      <c r="D34" s="4">
        <v>125</v>
      </c>
      <c r="E34" s="4" t="str">
        <f>VLOOKUP(A34,HOP!A:L,12,0)</f>
        <v>125.00</v>
      </c>
      <c r="F34" s="4" t="str">
        <f>VLOOKUP(A34,HOP!A:C,3,0)</f>
        <v>2406198</v>
      </c>
      <c r="G34" s="4">
        <f t="shared" si="0"/>
        <v>0</v>
      </c>
      <c r="H34" s="4" t="str">
        <f t="shared" si="1"/>
        <v>，2406198</v>
      </c>
      <c r="I34" s="4" t="str">
        <f>VLOOKUP(A34,HOP!A:T,20,0)</f>
        <v>直连</v>
      </c>
    </row>
    <row r="36" spans="4:4">
      <c r="D36" s="4">
        <f>SUM(D2:D35)</f>
        <v>53741.98</v>
      </c>
    </row>
    <row r="37" spans="4:4">
      <c r="D37" s="4" t="s">
        <v>131</v>
      </c>
    </row>
    <row r="41" spans="1:1">
      <c r="A41" s="4" t="s">
        <v>132</v>
      </c>
    </row>
    <row r="42" spans="1:1">
      <c r="A42" s="4" t="s">
        <v>133</v>
      </c>
    </row>
  </sheetData>
  <autoFilter ref="A1:X34">
    <filterColumn colId="3">
      <filters>
        <filter val="610"/>
        <filter val="512"/>
        <filter val="1494"/>
        <filter val="212.98"/>
        <filter val="1160"/>
        <filter val="1620"/>
        <filter val="1422"/>
        <filter val="364"/>
        <filter val="964"/>
        <filter val="2664"/>
        <filter val="125"/>
        <filter val="665"/>
        <filter val="725"/>
        <filter val="926"/>
        <filter val="4772"/>
        <filter val="1173"/>
        <filter val="1234"/>
        <filter val="535"/>
        <filter val="975"/>
        <filter val="2975"/>
        <filter val="4140"/>
        <filter val="841"/>
        <filter val="484"/>
        <filter val="684"/>
        <filter val="1506"/>
        <filter val="7206"/>
        <filter val="288"/>
        <filter val="1888"/>
        <filter val="10088"/>
        <filter val="1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D38" sqref="D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</row>
    <row r="2" s="1" customFormat="1" spans="1:20">
      <c r="A2" s="3">
        <v>17214093091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151</v>
      </c>
      <c r="G2" s="1" t="s">
        <v>155</v>
      </c>
      <c r="H2" s="1" t="s">
        <v>156</v>
      </c>
      <c r="I2" s="1" t="s">
        <v>157</v>
      </c>
      <c r="J2" s="1" t="s">
        <v>29</v>
      </c>
      <c r="K2" s="1" t="s">
        <v>158</v>
      </c>
      <c r="L2" s="1" t="s">
        <v>158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</row>
    <row r="3" s="1" customFormat="1" spans="1:20">
      <c r="A3" s="3">
        <v>17214060473</v>
      </c>
      <c r="B3" s="1" t="s">
        <v>151</v>
      </c>
      <c r="C3" s="1" t="s">
        <v>166</v>
      </c>
      <c r="D3" s="1" t="s">
        <v>167</v>
      </c>
      <c r="E3" s="1" t="s">
        <v>168</v>
      </c>
      <c r="F3" s="1" t="s">
        <v>151</v>
      </c>
      <c r="G3" s="1" t="s">
        <v>155</v>
      </c>
      <c r="H3" s="1" t="s">
        <v>156</v>
      </c>
      <c r="I3" s="1" t="s">
        <v>169</v>
      </c>
      <c r="J3" s="1" t="s">
        <v>29</v>
      </c>
      <c r="K3" s="1" t="s">
        <v>170</v>
      </c>
      <c r="L3" s="1" t="s">
        <v>170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171</v>
      </c>
      <c r="R3" s="1" t="s">
        <v>163</v>
      </c>
      <c r="S3" s="1" t="s">
        <v>164</v>
      </c>
      <c r="T3" s="1" t="s">
        <v>165</v>
      </c>
    </row>
    <row r="4" s="1" customFormat="1" spans="1:20">
      <c r="A4" s="3">
        <v>17213829444</v>
      </c>
      <c r="B4" s="1" t="s">
        <v>151</v>
      </c>
      <c r="C4" s="1" t="s">
        <v>172</v>
      </c>
      <c r="D4" s="1" t="s">
        <v>173</v>
      </c>
      <c r="E4" s="1" t="s">
        <v>174</v>
      </c>
      <c r="F4" s="1" t="s">
        <v>151</v>
      </c>
      <c r="G4" s="1" t="s">
        <v>155</v>
      </c>
      <c r="H4" s="1" t="s">
        <v>156</v>
      </c>
      <c r="I4" s="1" t="s">
        <v>175</v>
      </c>
      <c r="J4" s="1" t="s">
        <v>29</v>
      </c>
      <c r="K4" s="1" t="s">
        <v>176</v>
      </c>
      <c r="L4" s="1" t="s">
        <v>176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177</v>
      </c>
      <c r="R4" s="1" t="s">
        <v>163</v>
      </c>
      <c r="S4" s="1" t="s">
        <v>164</v>
      </c>
      <c r="T4" s="1" t="s">
        <v>165</v>
      </c>
    </row>
    <row r="5" s="1" customFormat="1" spans="1:20">
      <c r="A5" s="3">
        <v>17213464490</v>
      </c>
      <c r="B5" s="1" t="s">
        <v>151</v>
      </c>
      <c r="C5" s="1" t="s">
        <v>178</v>
      </c>
      <c r="D5" s="1" t="s">
        <v>179</v>
      </c>
      <c r="E5" s="1" t="s">
        <v>180</v>
      </c>
      <c r="F5" s="1" t="s">
        <v>151</v>
      </c>
      <c r="G5" s="1" t="s">
        <v>155</v>
      </c>
      <c r="H5" s="1" t="s">
        <v>156</v>
      </c>
      <c r="I5" s="1" t="s">
        <v>181</v>
      </c>
      <c r="J5" s="1" t="s">
        <v>29</v>
      </c>
      <c r="K5" s="1" t="s">
        <v>182</v>
      </c>
      <c r="L5" s="1" t="s">
        <v>182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183</v>
      </c>
      <c r="R5" s="1" t="s">
        <v>163</v>
      </c>
      <c r="S5" s="1" t="s">
        <v>164</v>
      </c>
      <c r="T5" s="1" t="s">
        <v>165</v>
      </c>
    </row>
    <row r="6" s="1" customFormat="1" spans="1:20">
      <c r="A6" s="3">
        <v>17212541391</v>
      </c>
      <c r="B6" s="1" t="s">
        <v>184</v>
      </c>
      <c r="C6" s="1" t="s">
        <v>185</v>
      </c>
      <c r="D6" s="1" t="s">
        <v>186</v>
      </c>
      <c r="E6" s="1" t="s">
        <v>187</v>
      </c>
      <c r="F6" s="1" t="s">
        <v>151</v>
      </c>
      <c r="G6" s="1" t="s">
        <v>155</v>
      </c>
      <c r="H6" s="1" t="s">
        <v>156</v>
      </c>
      <c r="I6" s="1" t="s">
        <v>188</v>
      </c>
      <c r="J6" s="1" t="s">
        <v>29</v>
      </c>
      <c r="K6" s="1" t="s">
        <v>189</v>
      </c>
      <c r="L6" s="1" t="s">
        <v>189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190</v>
      </c>
      <c r="R6" s="1" t="s">
        <v>163</v>
      </c>
      <c r="S6" s="1" t="s">
        <v>164</v>
      </c>
      <c r="T6" s="1" t="s">
        <v>165</v>
      </c>
    </row>
    <row r="7" s="1" customFormat="1" spans="1:20">
      <c r="A7" s="3">
        <v>17211618710</v>
      </c>
      <c r="B7" s="1" t="s">
        <v>184</v>
      </c>
      <c r="C7" s="1" t="s">
        <v>191</v>
      </c>
      <c r="D7" s="1" t="s">
        <v>192</v>
      </c>
      <c r="E7" s="1" t="s">
        <v>193</v>
      </c>
      <c r="F7" s="1" t="s">
        <v>151</v>
      </c>
      <c r="G7" s="1" t="s">
        <v>155</v>
      </c>
      <c r="H7" s="1" t="s">
        <v>156</v>
      </c>
      <c r="I7" s="1" t="s">
        <v>194</v>
      </c>
      <c r="J7" s="1" t="s">
        <v>29</v>
      </c>
      <c r="K7" s="1" t="s">
        <v>195</v>
      </c>
      <c r="L7" s="1" t="s">
        <v>195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196</v>
      </c>
      <c r="R7" s="1" t="s">
        <v>163</v>
      </c>
      <c r="S7" s="1" t="s">
        <v>164</v>
      </c>
      <c r="T7" s="1" t="s">
        <v>165</v>
      </c>
    </row>
    <row r="8" s="1" customFormat="1" spans="1:20">
      <c r="A8" s="3">
        <v>17211559514</v>
      </c>
      <c r="B8" s="1" t="s">
        <v>184</v>
      </c>
      <c r="C8" s="1" t="s">
        <v>197</v>
      </c>
      <c r="D8" s="1" t="s">
        <v>198</v>
      </c>
      <c r="E8" s="1" t="s">
        <v>199</v>
      </c>
      <c r="F8" s="1" t="s">
        <v>151</v>
      </c>
      <c r="G8" s="1" t="s">
        <v>155</v>
      </c>
      <c r="H8" s="1" t="s">
        <v>156</v>
      </c>
      <c r="I8" s="1" t="s">
        <v>200</v>
      </c>
      <c r="J8" s="1" t="s">
        <v>29</v>
      </c>
      <c r="K8" s="1" t="s">
        <v>201</v>
      </c>
      <c r="L8" s="1" t="s">
        <v>201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202</v>
      </c>
      <c r="R8" s="1" t="s">
        <v>163</v>
      </c>
      <c r="S8" s="1" t="s">
        <v>164</v>
      </c>
      <c r="T8" s="1" t="s">
        <v>165</v>
      </c>
    </row>
    <row r="9" s="1" customFormat="1" spans="1:20">
      <c r="A9" s="3">
        <v>17207186117</v>
      </c>
      <c r="B9" s="1" t="s">
        <v>184</v>
      </c>
      <c r="C9" s="1" t="s">
        <v>203</v>
      </c>
      <c r="D9" s="1" t="s">
        <v>204</v>
      </c>
      <c r="E9" s="1" t="s">
        <v>205</v>
      </c>
      <c r="F9" s="1" t="s">
        <v>151</v>
      </c>
      <c r="G9" s="1" t="s">
        <v>155</v>
      </c>
      <c r="H9" s="1" t="s">
        <v>156</v>
      </c>
      <c r="I9" s="1" t="s">
        <v>206</v>
      </c>
      <c r="J9" s="1" t="s">
        <v>29</v>
      </c>
      <c r="K9" s="1" t="s">
        <v>207</v>
      </c>
      <c r="L9" s="1" t="s">
        <v>207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208</v>
      </c>
      <c r="R9" s="1" t="s">
        <v>163</v>
      </c>
      <c r="S9" s="1" t="s">
        <v>164</v>
      </c>
      <c r="T9" s="1" t="s">
        <v>165</v>
      </c>
    </row>
    <row r="10" s="1" customFormat="1" spans="1:20">
      <c r="A10" s="3">
        <v>17205907297</v>
      </c>
      <c r="B10" s="1" t="s">
        <v>209</v>
      </c>
      <c r="C10" s="1" t="s">
        <v>210</v>
      </c>
      <c r="D10" s="1" t="s">
        <v>211</v>
      </c>
      <c r="E10" s="1" t="s">
        <v>212</v>
      </c>
      <c r="F10" s="1" t="s">
        <v>151</v>
      </c>
      <c r="G10" s="1" t="s">
        <v>155</v>
      </c>
      <c r="H10" s="1" t="s">
        <v>156</v>
      </c>
      <c r="I10" s="1" t="s">
        <v>213</v>
      </c>
      <c r="J10" s="1" t="s">
        <v>29</v>
      </c>
      <c r="K10" s="1" t="s">
        <v>214</v>
      </c>
      <c r="L10" s="1" t="s">
        <v>214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215</v>
      </c>
      <c r="R10" s="1" t="s">
        <v>163</v>
      </c>
      <c r="S10" s="1" t="s">
        <v>164</v>
      </c>
      <c r="T10" s="1" t="s">
        <v>165</v>
      </c>
    </row>
    <row r="11" s="1" customFormat="1" spans="1:20">
      <c r="A11" s="3">
        <v>17204825317</v>
      </c>
      <c r="B11" s="1" t="s">
        <v>209</v>
      </c>
      <c r="C11" s="1" t="s">
        <v>216</v>
      </c>
      <c r="D11" s="1" t="s">
        <v>217</v>
      </c>
      <c r="E11" s="1" t="s">
        <v>218</v>
      </c>
      <c r="F11" s="1" t="s">
        <v>151</v>
      </c>
      <c r="G11" s="1" t="s">
        <v>155</v>
      </c>
      <c r="H11" s="1" t="s">
        <v>156</v>
      </c>
      <c r="I11" s="1" t="s">
        <v>219</v>
      </c>
      <c r="J11" s="1" t="s">
        <v>29</v>
      </c>
      <c r="K11" s="1" t="s">
        <v>220</v>
      </c>
      <c r="L11" s="1" t="s">
        <v>220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221</v>
      </c>
      <c r="R11" s="1" t="s">
        <v>163</v>
      </c>
      <c r="S11" s="1" t="s">
        <v>164</v>
      </c>
      <c r="T11" s="1" t="s">
        <v>165</v>
      </c>
    </row>
    <row r="12" s="1" customFormat="1" spans="1:20">
      <c r="A12" s="3">
        <v>17202089829</v>
      </c>
      <c r="B12" s="1" t="s">
        <v>209</v>
      </c>
      <c r="C12" s="1" t="s">
        <v>222</v>
      </c>
      <c r="D12" s="1" t="s">
        <v>223</v>
      </c>
      <c r="E12" s="1" t="s">
        <v>224</v>
      </c>
      <c r="F12" s="1" t="s">
        <v>151</v>
      </c>
      <c r="G12" s="1" t="s">
        <v>155</v>
      </c>
      <c r="H12" s="1" t="s">
        <v>156</v>
      </c>
      <c r="I12" s="1" t="s">
        <v>225</v>
      </c>
      <c r="J12" s="1" t="s">
        <v>29</v>
      </c>
      <c r="K12" s="1" t="s">
        <v>226</v>
      </c>
      <c r="L12" s="1" t="s">
        <v>226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227</v>
      </c>
      <c r="R12" s="1" t="s">
        <v>163</v>
      </c>
      <c r="S12" s="1" t="s">
        <v>164</v>
      </c>
      <c r="T12" s="1" t="s">
        <v>165</v>
      </c>
    </row>
    <row r="13" s="1" customFormat="1" spans="1:20">
      <c r="A13" s="3">
        <v>17201901554</v>
      </c>
      <c r="B13" s="1" t="s">
        <v>209</v>
      </c>
      <c r="C13" s="1" t="s">
        <v>228</v>
      </c>
      <c r="D13" s="1" t="s">
        <v>229</v>
      </c>
      <c r="E13" s="1" t="s">
        <v>230</v>
      </c>
      <c r="F13" s="1" t="s">
        <v>151</v>
      </c>
      <c r="G13" s="1" t="s">
        <v>155</v>
      </c>
      <c r="H13" s="1" t="s">
        <v>156</v>
      </c>
      <c r="I13" s="1" t="s">
        <v>231</v>
      </c>
      <c r="J13" s="1" t="s">
        <v>29</v>
      </c>
      <c r="K13" s="1" t="s">
        <v>232</v>
      </c>
      <c r="L13" s="1" t="s">
        <v>232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233</v>
      </c>
      <c r="R13" s="1" t="s">
        <v>163</v>
      </c>
      <c r="S13" s="1" t="s">
        <v>164</v>
      </c>
      <c r="T13" s="1" t="s">
        <v>165</v>
      </c>
    </row>
    <row r="14" s="1" customFormat="1" spans="1:20">
      <c r="A14" s="3">
        <v>17201783799</v>
      </c>
      <c r="B14" s="1" t="s">
        <v>209</v>
      </c>
      <c r="C14" s="1" t="s">
        <v>234</v>
      </c>
      <c r="D14" s="1" t="s">
        <v>235</v>
      </c>
      <c r="E14" s="1" t="s">
        <v>236</v>
      </c>
      <c r="F14" s="1" t="s">
        <v>151</v>
      </c>
      <c r="G14" s="1" t="s">
        <v>155</v>
      </c>
      <c r="H14" s="1" t="s">
        <v>156</v>
      </c>
      <c r="I14" s="1" t="s">
        <v>237</v>
      </c>
      <c r="J14" s="1" t="s">
        <v>29</v>
      </c>
      <c r="K14" s="1" t="s">
        <v>238</v>
      </c>
      <c r="L14" s="1" t="s">
        <v>238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239</v>
      </c>
      <c r="R14" s="1" t="s">
        <v>163</v>
      </c>
      <c r="S14" s="1" t="s">
        <v>164</v>
      </c>
      <c r="T14" s="1" t="s">
        <v>165</v>
      </c>
    </row>
    <row r="15" s="1" customFormat="1" spans="1:20">
      <c r="A15" s="3">
        <v>17199367703</v>
      </c>
      <c r="B15" s="1" t="s">
        <v>240</v>
      </c>
      <c r="C15" s="1" t="s">
        <v>241</v>
      </c>
      <c r="D15" s="1" t="s">
        <v>242</v>
      </c>
      <c r="E15" s="1" t="s">
        <v>243</v>
      </c>
      <c r="F15" s="1" t="s">
        <v>151</v>
      </c>
      <c r="G15" s="1" t="s">
        <v>155</v>
      </c>
      <c r="H15" s="1" t="s">
        <v>156</v>
      </c>
      <c r="I15" s="1" t="s">
        <v>244</v>
      </c>
      <c r="J15" s="1" t="s">
        <v>29</v>
      </c>
      <c r="K15" s="1" t="s">
        <v>245</v>
      </c>
      <c r="L15" s="1" t="s">
        <v>245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246</v>
      </c>
      <c r="R15" s="1" t="s">
        <v>163</v>
      </c>
      <c r="S15" s="1" t="s">
        <v>164</v>
      </c>
      <c r="T15" s="1" t="s">
        <v>165</v>
      </c>
    </row>
    <row r="16" s="1" customFormat="1" spans="1:20">
      <c r="A16" s="3">
        <v>17198580340</v>
      </c>
      <c r="B16" s="1" t="s">
        <v>240</v>
      </c>
      <c r="C16" s="1" t="s">
        <v>247</v>
      </c>
      <c r="D16" s="1" t="s">
        <v>248</v>
      </c>
      <c r="E16" s="1" t="s">
        <v>249</v>
      </c>
      <c r="F16" s="1" t="s">
        <v>209</v>
      </c>
      <c r="G16" s="1" t="s">
        <v>155</v>
      </c>
      <c r="H16" s="1" t="s">
        <v>156</v>
      </c>
      <c r="I16" s="1" t="s">
        <v>250</v>
      </c>
      <c r="J16" s="1" t="s">
        <v>29</v>
      </c>
      <c r="K16" s="1" t="s">
        <v>251</v>
      </c>
      <c r="L16" s="1" t="s">
        <v>251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252</v>
      </c>
      <c r="R16" s="1" t="s">
        <v>163</v>
      </c>
      <c r="S16" s="1" t="s">
        <v>164</v>
      </c>
      <c r="T16" s="1" t="s">
        <v>165</v>
      </c>
    </row>
    <row r="17" s="1" customFormat="1" spans="1:20">
      <c r="A17" s="3">
        <v>17198389310</v>
      </c>
      <c r="B17" s="1" t="s">
        <v>240</v>
      </c>
      <c r="C17" s="1" t="s">
        <v>253</v>
      </c>
      <c r="D17" s="1" t="s">
        <v>254</v>
      </c>
      <c r="E17" s="1" t="s">
        <v>255</v>
      </c>
      <c r="F17" s="1" t="s">
        <v>184</v>
      </c>
      <c r="G17" s="1" t="s">
        <v>155</v>
      </c>
      <c r="H17" s="1" t="s">
        <v>156</v>
      </c>
      <c r="I17" s="1" t="s">
        <v>256</v>
      </c>
      <c r="J17" s="1" t="s">
        <v>29</v>
      </c>
      <c r="K17" s="1" t="s">
        <v>257</v>
      </c>
      <c r="L17" s="1" t="s">
        <v>257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258</v>
      </c>
      <c r="R17" s="1" t="s">
        <v>163</v>
      </c>
      <c r="S17" s="1" t="s">
        <v>164</v>
      </c>
      <c r="T17" s="1" t="s">
        <v>165</v>
      </c>
    </row>
    <row r="18" s="1" customFormat="1" spans="1:20">
      <c r="A18" s="3">
        <v>17198152452</v>
      </c>
      <c r="B18" s="1" t="s">
        <v>240</v>
      </c>
      <c r="C18" s="1" t="s">
        <v>259</v>
      </c>
      <c r="D18" s="1" t="s">
        <v>260</v>
      </c>
      <c r="E18" s="1" t="s">
        <v>261</v>
      </c>
      <c r="F18" s="1" t="s">
        <v>240</v>
      </c>
      <c r="G18" s="1" t="s">
        <v>155</v>
      </c>
      <c r="H18" s="1" t="s">
        <v>156</v>
      </c>
      <c r="I18" s="1" t="s">
        <v>262</v>
      </c>
      <c r="J18" s="1" t="s">
        <v>29</v>
      </c>
      <c r="K18" s="1" t="s">
        <v>263</v>
      </c>
      <c r="L18" s="1" t="s">
        <v>263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264</v>
      </c>
      <c r="R18" s="1" t="s">
        <v>163</v>
      </c>
      <c r="S18" s="1" t="s">
        <v>164</v>
      </c>
      <c r="T18" s="1" t="s">
        <v>165</v>
      </c>
    </row>
    <row r="19" s="1" customFormat="1" spans="1:20">
      <c r="A19" s="3">
        <v>17195719463</v>
      </c>
      <c r="B19" s="1" t="s">
        <v>265</v>
      </c>
      <c r="C19" s="1" t="s">
        <v>266</v>
      </c>
      <c r="D19" s="1" t="s">
        <v>267</v>
      </c>
      <c r="E19" s="1" t="s">
        <v>268</v>
      </c>
      <c r="F19" s="1" t="s">
        <v>184</v>
      </c>
      <c r="G19" s="1" t="s">
        <v>155</v>
      </c>
      <c r="H19" s="1" t="s">
        <v>156</v>
      </c>
      <c r="I19" s="1" t="s">
        <v>269</v>
      </c>
      <c r="J19" s="1" t="s">
        <v>29</v>
      </c>
      <c r="K19" s="1" t="s">
        <v>270</v>
      </c>
      <c r="L19" s="1" t="s">
        <v>270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271</v>
      </c>
      <c r="R19" s="1" t="s">
        <v>163</v>
      </c>
      <c r="S19" s="1" t="s">
        <v>164</v>
      </c>
      <c r="T19" s="1" t="s">
        <v>165</v>
      </c>
    </row>
    <row r="20" s="1" customFormat="1" spans="1:20">
      <c r="A20" s="3">
        <v>17193645950</v>
      </c>
      <c r="B20" s="1" t="s">
        <v>265</v>
      </c>
      <c r="C20" s="1" t="s">
        <v>272</v>
      </c>
      <c r="D20" s="1" t="s">
        <v>273</v>
      </c>
      <c r="E20" s="1" t="s">
        <v>274</v>
      </c>
      <c r="F20" s="1" t="s">
        <v>184</v>
      </c>
      <c r="G20" s="1" t="s">
        <v>155</v>
      </c>
      <c r="H20" s="1" t="s">
        <v>156</v>
      </c>
      <c r="I20" s="1" t="s">
        <v>275</v>
      </c>
      <c r="J20" s="1" t="s">
        <v>29</v>
      </c>
      <c r="K20" s="1" t="s">
        <v>276</v>
      </c>
      <c r="L20" s="1" t="s">
        <v>276</v>
      </c>
      <c r="M20" s="1" t="s">
        <v>159</v>
      </c>
      <c r="N20" s="1" t="s">
        <v>159</v>
      </c>
      <c r="O20" s="1" t="s">
        <v>160</v>
      </c>
      <c r="P20" s="1" t="s">
        <v>161</v>
      </c>
      <c r="Q20" s="1" t="s">
        <v>277</v>
      </c>
      <c r="R20" s="1" t="s">
        <v>163</v>
      </c>
      <c r="S20" s="1" t="s">
        <v>164</v>
      </c>
      <c r="T20" s="1" t="s">
        <v>165</v>
      </c>
    </row>
    <row r="21" s="1" customFormat="1" spans="1:20">
      <c r="A21" s="3">
        <v>17193109245</v>
      </c>
      <c r="B21" s="1" t="s">
        <v>278</v>
      </c>
      <c r="C21" s="1" t="s">
        <v>279</v>
      </c>
      <c r="D21" s="1" t="s">
        <v>280</v>
      </c>
      <c r="E21" s="1" t="s">
        <v>281</v>
      </c>
      <c r="F21" s="1" t="s">
        <v>184</v>
      </c>
      <c r="G21" s="1" t="s">
        <v>155</v>
      </c>
      <c r="H21" s="1" t="s">
        <v>156</v>
      </c>
      <c r="I21" s="1" t="s">
        <v>282</v>
      </c>
      <c r="J21" s="1" t="s">
        <v>29</v>
      </c>
      <c r="K21" s="1" t="s">
        <v>283</v>
      </c>
      <c r="L21" s="1" t="s">
        <v>283</v>
      </c>
      <c r="M21" s="1" t="s">
        <v>159</v>
      </c>
      <c r="N21" s="1" t="s">
        <v>159</v>
      </c>
      <c r="O21" s="1" t="s">
        <v>160</v>
      </c>
      <c r="P21" s="1" t="s">
        <v>161</v>
      </c>
      <c r="Q21" s="1" t="s">
        <v>284</v>
      </c>
      <c r="R21" s="1" t="s">
        <v>163</v>
      </c>
      <c r="S21" s="1" t="s">
        <v>164</v>
      </c>
      <c r="T21" s="1" t="s">
        <v>165</v>
      </c>
    </row>
    <row r="22" s="1" customFormat="1" spans="1:20">
      <c r="A22" s="3">
        <v>17192901395</v>
      </c>
      <c r="B22" s="1" t="s">
        <v>278</v>
      </c>
      <c r="C22" s="1" t="s">
        <v>285</v>
      </c>
      <c r="D22" s="1" t="s">
        <v>286</v>
      </c>
      <c r="E22" s="1" t="s">
        <v>287</v>
      </c>
      <c r="F22" s="1" t="s">
        <v>184</v>
      </c>
      <c r="G22" s="1" t="s">
        <v>155</v>
      </c>
      <c r="H22" s="1" t="s">
        <v>156</v>
      </c>
      <c r="I22" s="1" t="s">
        <v>288</v>
      </c>
      <c r="J22" s="1" t="s">
        <v>29</v>
      </c>
      <c r="K22" s="1" t="s">
        <v>289</v>
      </c>
      <c r="L22" s="1" t="s">
        <v>289</v>
      </c>
      <c r="M22" s="1" t="s">
        <v>159</v>
      </c>
      <c r="N22" s="1" t="s">
        <v>159</v>
      </c>
      <c r="O22" s="1" t="s">
        <v>160</v>
      </c>
      <c r="P22" s="1" t="s">
        <v>161</v>
      </c>
      <c r="Q22" s="1" t="s">
        <v>290</v>
      </c>
      <c r="R22" s="1" t="s">
        <v>163</v>
      </c>
      <c r="S22" s="1" t="s">
        <v>164</v>
      </c>
      <c r="T22" s="1" t="s">
        <v>165</v>
      </c>
    </row>
    <row r="23" s="1" customFormat="1" spans="1:20">
      <c r="A23" s="3">
        <v>17191735515</v>
      </c>
      <c r="B23" s="1" t="s">
        <v>278</v>
      </c>
      <c r="C23" s="1" t="s">
        <v>291</v>
      </c>
      <c r="D23" s="1" t="s">
        <v>273</v>
      </c>
      <c r="E23" s="1" t="s">
        <v>292</v>
      </c>
      <c r="F23" s="1" t="s">
        <v>151</v>
      </c>
      <c r="G23" s="1" t="s">
        <v>155</v>
      </c>
      <c r="H23" s="1" t="s">
        <v>156</v>
      </c>
      <c r="I23" s="1" t="s">
        <v>293</v>
      </c>
      <c r="J23" s="1" t="s">
        <v>29</v>
      </c>
      <c r="K23" s="1" t="s">
        <v>294</v>
      </c>
      <c r="L23" s="1" t="s">
        <v>294</v>
      </c>
      <c r="M23" s="1" t="s">
        <v>159</v>
      </c>
      <c r="N23" s="1" t="s">
        <v>159</v>
      </c>
      <c r="O23" s="1" t="s">
        <v>160</v>
      </c>
      <c r="P23" s="1" t="s">
        <v>161</v>
      </c>
      <c r="Q23" s="1" t="s">
        <v>295</v>
      </c>
      <c r="R23" s="1" t="s">
        <v>163</v>
      </c>
      <c r="S23" s="1" t="s">
        <v>164</v>
      </c>
      <c r="T23" s="1" t="s">
        <v>165</v>
      </c>
    </row>
    <row r="24" s="1" customFormat="1" spans="1:20">
      <c r="A24" s="3">
        <v>17172580938</v>
      </c>
      <c r="B24" s="1" t="s">
        <v>296</v>
      </c>
      <c r="C24" s="1" t="s">
        <v>297</v>
      </c>
      <c r="D24" s="1" t="s">
        <v>298</v>
      </c>
      <c r="E24" s="1" t="s">
        <v>299</v>
      </c>
      <c r="F24" s="1" t="s">
        <v>151</v>
      </c>
      <c r="G24" s="1" t="s">
        <v>155</v>
      </c>
      <c r="H24" s="1" t="s">
        <v>156</v>
      </c>
      <c r="I24" s="1" t="s">
        <v>300</v>
      </c>
      <c r="J24" s="1" t="s">
        <v>29</v>
      </c>
      <c r="K24" s="1" t="s">
        <v>301</v>
      </c>
      <c r="L24" s="1" t="s">
        <v>301</v>
      </c>
      <c r="M24" s="1" t="s">
        <v>159</v>
      </c>
      <c r="N24" s="1" t="s">
        <v>159</v>
      </c>
      <c r="O24" s="1" t="s">
        <v>160</v>
      </c>
      <c r="P24" s="1" t="s">
        <v>161</v>
      </c>
      <c r="Q24" s="1" t="s">
        <v>302</v>
      </c>
      <c r="R24" s="1" t="s">
        <v>163</v>
      </c>
      <c r="S24" s="1" t="s">
        <v>164</v>
      </c>
      <c r="T24" s="1" t="s">
        <v>165</v>
      </c>
    </row>
    <row r="25" s="1" customFormat="1" spans="1:20">
      <c r="A25" s="3">
        <v>17145111806</v>
      </c>
      <c r="B25" s="1" t="s">
        <v>303</v>
      </c>
      <c r="C25" s="1" t="s">
        <v>304</v>
      </c>
      <c r="D25" s="1" t="s">
        <v>305</v>
      </c>
      <c r="E25" s="1" t="s">
        <v>306</v>
      </c>
      <c r="F25" s="1" t="s">
        <v>184</v>
      </c>
      <c r="G25" s="1" t="s">
        <v>155</v>
      </c>
      <c r="H25" s="1" t="s">
        <v>156</v>
      </c>
      <c r="I25" s="1" t="s">
        <v>307</v>
      </c>
      <c r="J25" s="1" t="s">
        <v>29</v>
      </c>
      <c r="K25" s="1" t="s">
        <v>308</v>
      </c>
      <c r="L25" s="1" t="s">
        <v>308</v>
      </c>
      <c r="M25" s="1" t="s">
        <v>159</v>
      </c>
      <c r="N25" s="1" t="s">
        <v>159</v>
      </c>
      <c r="O25" s="1" t="s">
        <v>160</v>
      </c>
      <c r="P25" s="1" t="s">
        <v>161</v>
      </c>
      <c r="Q25" s="1" t="s">
        <v>309</v>
      </c>
      <c r="R25" s="1" t="s">
        <v>163</v>
      </c>
      <c r="S25" s="1" t="s">
        <v>164</v>
      </c>
      <c r="T25" s="1" t="s">
        <v>165</v>
      </c>
    </row>
    <row r="26" s="1" customFormat="1" spans="1:20">
      <c r="A26" s="3">
        <v>17118325151</v>
      </c>
      <c r="B26" s="1" t="s">
        <v>310</v>
      </c>
      <c r="C26" s="1" t="s">
        <v>311</v>
      </c>
      <c r="D26" s="1" t="s">
        <v>217</v>
      </c>
      <c r="E26" s="1" t="s">
        <v>312</v>
      </c>
      <c r="F26" s="1" t="s">
        <v>184</v>
      </c>
      <c r="G26" s="1" t="s">
        <v>155</v>
      </c>
      <c r="H26" s="1" t="s">
        <v>156</v>
      </c>
      <c r="I26" s="1" t="s">
        <v>313</v>
      </c>
      <c r="J26" s="1" t="s">
        <v>29</v>
      </c>
      <c r="K26" s="1" t="s">
        <v>314</v>
      </c>
      <c r="L26" s="1" t="s">
        <v>314</v>
      </c>
      <c r="M26" s="1" t="s">
        <v>159</v>
      </c>
      <c r="N26" s="1" t="s">
        <v>159</v>
      </c>
      <c r="O26" s="1" t="s">
        <v>160</v>
      </c>
      <c r="P26" s="1" t="s">
        <v>161</v>
      </c>
      <c r="Q26" s="1" t="s">
        <v>315</v>
      </c>
      <c r="R26" s="1" t="s">
        <v>163</v>
      </c>
      <c r="S26" s="1" t="s">
        <v>164</v>
      </c>
      <c r="T26" s="1" t="s">
        <v>165</v>
      </c>
    </row>
    <row r="27" s="1" customFormat="1" spans="1:20">
      <c r="A27" s="3">
        <v>17103071569</v>
      </c>
      <c r="B27" s="1" t="s">
        <v>316</v>
      </c>
      <c r="C27" s="1" t="s">
        <v>317</v>
      </c>
      <c r="D27" s="1" t="s">
        <v>318</v>
      </c>
      <c r="E27" s="1" t="s">
        <v>319</v>
      </c>
      <c r="F27" s="1" t="s">
        <v>265</v>
      </c>
      <c r="G27" s="1" t="s">
        <v>155</v>
      </c>
      <c r="H27" s="1" t="s">
        <v>156</v>
      </c>
      <c r="I27" s="1" t="s">
        <v>320</v>
      </c>
      <c r="J27" s="1" t="s">
        <v>29</v>
      </c>
      <c r="K27" s="1" t="s">
        <v>321</v>
      </c>
      <c r="L27" s="1" t="s">
        <v>321</v>
      </c>
      <c r="M27" s="1" t="s">
        <v>159</v>
      </c>
      <c r="N27" s="1" t="s">
        <v>159</v>
      </c>
      <c r="O27" s="1" t="s">
        <v>160</v>
      </c>
      <c r="P27" s="1" t="s">
        <v>161</v>
      </c>
      <c r="Q27" s="1" t="s">
        <v>322</v>
      </c>
      <c r="R27" s="1" t="s">
        <v>163</v>
      </c>
      <c r="S27" s="1" t="s">
        <v>164</v>
      </c>
      <c r="T27" s="1" t="s">
        <v>165</v>
      </c>
    </row>
    <row r="28" s="1" customFormat="1" spans="1:20">
      <c r="A28" s="3">
        <v>17070120344</v>
      </c>
      <c r="B28" s="1" t="s">
        <v>323</v>
      </c>
      <c r="C28" s="1" t="s">
        <v>324</v>
      </c>
      <c r="D28" s="1" t="s">
        <v>325</v>
      </c>
      <c r="E28" s="1" t="s">
        <v>326</v>
      </c>
      <c r="F28" s="1" t="s">
        <v>184</v>
      </c>
      <c r="G28" s="1" t="s">
        <v>155</v>
      </c>
      <c r="H28" s="1" t="s">
        <v>156</v>
      </c>
      <c r="I28" s="1" t="s">
        <v>327</v>
      </c>
      <c r="J28" s="1" t="s">
        <v>29</v>
      </c>
      <c r="K28" s="1" t="s">
        <v>328</v>
      </c>
      <c r="L28" s="1" t="s">
        <v>328</v>
      </c>
      <c r="M28" s="1" t="s">
        <v>159</v>
      </c>
      <c r="N28" s="1" t="s">
        <v>159</v>
      </c>
      <c r="O28" s="1" t="s">
        <v>160</v>
      </c>
      <c r="P28" s="1" t="s">
        <v>161</v>
      </c>
      <c r="Q28" s="1" t="s">
        <v>329</v>
      </c>
      <c r="R28" s="1" t="s">
        <v>163</v>
      </c>
      <c r="S28" s="1" t="s">
        <v>164</v>
      </c>
      <c r="T28" s="1" t="s">
        <v>165</v>
      </c>
    </row>
    <row r="29" s="1" customFormat="1" spans="1:20">
      <c r="A29" s="3">
        <v>17064342440</v>
      </c>
      <c r="B29" s="1" t="s">
        <v>330</v>
      </c>
      <c r="C29" s="1" t="s">
        <v>331</v>
      </c>
      <c r="D29" s="1" t="s">
        <v>332</v>
      </c>
      <c r="E29" s="1" t="s">
        <v>333</v>
      </c>
      <c r="F29" s="1" t="s">
        <v>184</v>
      </c>
      <c r="G29" s="1" t="s">
        <v>155</v>
      </c>
      <c r="H29" s="1" t="s">
        <v>156</v>
      </c>
      <c r="I29" s="1" t="s">
        <v>334</v>
      </c>
      <c r="J29" s="1" t="s">
        <v>29</v>
      </c>
      <c r="K29" s="1" t="s">
        <v>335</v>
      </c>
      <c r="L29" s="1" t="s">
        <v>336</v>
      </c>
      <c r="M29" s="1" t="s">
        <v>337</v>
      </c>
      <c r="N29" s="1" t="s">
        <v>338</v>
      </c>
      <c r="O29" s="1" t="s">
        <v>160</v>
      </c>
      <c r="P29" s="1" t="s">
        <v>161</v>
      </c>
      <c r="Q29" s="1" t="s">
        <v>339</v>
      </c>
      <c r="R29" s="1" t="s">
        <v>163</v>
      </c>
      <c r="S29" s="1" t="s">
        <v>164</v>
      </c>
      <c r="T29" s="1" t="s">
        <v>165</v>
      </c>
    </row>
    <row r="30" s="1" customFormat="1" spans="1:20">
      <c r="A30" s="3">
        <v>17059111956</v>
      </c>
      <c r="B30" s="1" t="s">
        <v>330</v>
      </c>
      <c r="C30" s="1" t="s">
        <v>340</v>
      </c>
      <c r="D30" s="1" t="s">
        <v>341</v>
      </c>
      <c r="E30" s="1" t="s">
        <v>342</v>
      </c>
      <c r="F30" s="1" t="s">
        <v>184</v>
      </c>
      <c r="G30" s="1" t="s">
        <v>155</v>
      </c>
      <c r="H30" s="1" t="s">
        <v>156</v>
      </c>
      <c r="I30" s="1" t="s">
        <v>343</v>
      </c>
      <c r="J30" s="1" t="s">
        <v>29</v>
      </c>
      <c r="K30" s="1" t="s">
        <v>344</v>
      </c>
      <c r="L30" s="1" t="s">
        <v>344</v>
      </c>
      <c r="M30" s="1" t="s">
        <v>159</v>
      </c>
      <c r="N30" s="1" t="s">
        <v>159</v>
      </c>
      <c r="O30" s="1" t="s">
        <v>160</v>
      </c>
      <c r="P30" s="1" t="s">
        <v>161</v>
      </c>
      <c r="Q30" s="1" t="s">
        <v>345</v>
      </c>
      <c r="R30" s="1" t="s">
        <v>163</v>
      </c>
      <c r="S30" s="1" t="s">
        <v>164</v>
      </c>
      <c r="T30" s="1" t="s">
        <v>165</v>
      </c>
    </row>
    <row r="31" s="1" customFormat="1" spans="1:20">
      <c r="A31" s="3">
        <v>16969028121</v>
      </c>
      <c r="B31" s="1" t="s">
        <v>346</v>
      </c>
      <c r="C31" s="1" t="s">
        <v>347</v>
      </c>
      <c r="D31" s="1" t="s">
        <v>348</v>
      </c>
      <c r="E31" s="1" t="s">
        <v>349</v>
      </c>
      <c r="F31" s="1" t="s">
        <v>240</v>
      </c>
      <c r="G31" s="1" t="s">
        <v>155</v>
      </c>
      <c r="H31" s="1" t="s">
        <v>156</v>
      </c>
      <c r="I31" s="1" t="s">
        <v>350</v>
      </c>
      <c r="J31" s="1" t="s">
        <v>29</v>
      </c>
      <c r="K31" s="1" t="s">
        <v>351</v>
      </c>
      <c r="L31" s="1" t="s">
        <v>352</v>
      </c>
      <c r="M31" s="1" t="s">
        <v>353</v>
      </c>
      <c r="N31" s="1" t="s">
        <v>354</v>
      </c>
      <c r="O31" s="1" t="s">
        <v>160</v>
      </c>
      <c r="P31" s="1" t="s">
        <v>161</v>
      </c>
      <c r="Q31" s="1" t="s">
        <v>355</v>
      </c>
      <c r="R31" s="1" t="s">
        <v>163</v>
      </c>
      <c r="S31" s="1" t="s">
        <v>164</v>
      </c>
      <c r="T31" s="1" t="s">
        <v>165</v>
      </c>
    </row>
    <row r="32" s="1" customFormat="1" spans="1:20">
      <c r="A32" s="3">
        <v>16896512651</v>
      </c>
      <c r="B32" s="1" t="s">
        <v>356</v>
      </c>
      <c r="C32" s="1" t="s">
        <v>357</v>
      </c>
      <c r="D32" s="1" t="s">
        <v>358</v>
      </c>
      <c r="E32" s="1" t="s">
        <v>359</v>
      </c>
      <c r="F32" s="1" t="s">
        <v>209</v>
      </c>
      <c r="G32" s="1" t="s">
        <v>155</v>
      </c>
      <c r="H32" s="1" t="s">
        <v>156</v>
      </c>
      <c r="I32" s="1" t="s">
        <v>360</v>
      </c>
      <c r="J32" s="1" t="s">
        <v>29</v>
      </c>
      <c r="K32" s="1" t="s">
        <v>361</v>
      </c>
      <c r="L32" s="1" t="s">
        <v>361</v>
      </c>
      <c r="M32" s="1" t="s">
        <v>159</v>
      </c>
      <c r="N32" s="1" t="s">
        <v>159</v>
      </c>
      <c r="O32" s="1" t="s">
        <v>160</v>
      </c>
      <c r="P32" s="1" t="s">
        <v>161</v>
      </c>
      <c r="Q32" s="1" t="s">
        <v>362</v>
      </c>
      <c r="R32" s="1" t="s">
        <v>163</v>
      </c>
      <c r="S32" s="1" t="s">
        <v>164</v>
      </c>
      <c r="T32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2022-01-26T02:16:37Z</dcterms:created>
  <dcterms:modified xsi:type="dcterms:W3CDTF">2022-01-26T02:22:30Z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E4C0BB8DAF674867B1F03BE10A74E075</vt:lpwstr>
  </property>
  <property fmtid="{D5CDD505-2E9C-101B-9397-08002B2CF9AE}" pid="3" name="KSOProductBuildVer">
    <vt:lpwstr>2052-11.1.0.11294</vt:lpwstr>
  </property>
</Properties>
</file>