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<sst xmlns="http://schemas.openxmlformats.org/spreadsheetml/2006/main" count="249" uniqueCount="110">
  <si>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</si>
  <si>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</si>
  <si>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</si>
  <si>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</si>
  <si>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</si>
  <si>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</si>
  <si>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</si>
  <si>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</si>
  <si>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</si>
  <si>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</si>
  <si>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</si>
  <si>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</si>
  <si>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</si>
  <si>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</si>
  <si>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</si>
  <si>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</si>
  <si>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</si>
  <si>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</si>
  <si>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</si>
  <si>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</si>
  <si>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</si>
  <si>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</si>
  <si>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</si>
  <si>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</si>
  <si>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</si>
  <si>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</si>
  <si>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</si>
  <si>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[庆云]希岸·轻雅酒店(德州庆云汽车站店)(83841447)</t>
  </si>
  <si>
    <t>希岸家庭房（地暖）&lt;双人入住&gt;&lt;内宾&gt;&lt;预付&gt;&lt;双早&gt;</t>
  </si>
  <si>
    <t>CNY</t>
  </si>
  <si>
    <t>闫师师</t>
  </si>
  <si>
    <t>CA11323220126CNY</t>
  </si>
  <si>
    <t>未提现</t>
  </si>
  <si>
    <t>携程开票</t>
  </si>
  <si>
    <t>希岸商务双床房（地暖）&lt;双人入住&gt;&lt;内宾&gt;&lt;预付&gt;&lt;双早&gt;</t>
  </si>
  <si>
    <t>安琪</t>
  </si>
  <si>
    <t>[上海]维也纳酒店(上海新国际博览中心金桥公园店)(71451945)</t>
  </si>
  <si>
    <t>标准双床房&lt;双人入住&gt;&lt;内宾&gt;&lt;预付&gt;&lt;双早&gt;</t>
  </si>
  <si>
    <t>王玉春,马杰</t>
  </si>
  <si>
    <t>[济源]城市便捷酒店(济源济水大街济钢店)(83294370)</t>
  </si>
  <si>
    <t>高级大床房&lt;双人入住&gt;&lt;内宾&gt;&lt;预付&gt;&lt;双早&gt;</t>
  </si>
  <si>
    <t>王跃龙</t>
  </si>
  <si>
    <t>[吉安]柏曼酒店（吉安火车站店）(83294090)</t>
  </si>
  <si>
    <t>豪华大床房&lt;双人入住&gt;&lt;内宾&gt;&lt;预付&gt;&lt;双早&gt;</t>
  </si>
  <si>
    <t>尹臣</t>
  </si>
  <si>
    <t>[青岛]7天优品酒店(青岛流亭机场汽车北站店)(73283314)</t>
  </si>
  <si>
    <t>悦享大床房&lt;双人入住&gt;&lt;内宾&gt;&lt;预付&gt;&lt;双早&gt;</t>
  </si>
  <si>
    <t>刘阳</t>
  </si>
  <si>
    <t>[霍州]iu酒店（霍州鼓楼店）(83293255)</t>
  </si>
  <si>
    <t>小U精致大床房&lt;双人入住&gt;&lt;内宾&gt;&lt;预付&gt;&lt;双早&gt;</t>
  </si>
  <si>
    <t>张凯</t>
  </si>
  <si>
    <t>，</t>
  </si>
  <si>
    <t>A220126100932481</t>
  </si>
  <si>
    <t>CNY / HKD 当前参考汇率: 1.230214054</t>
  </si>
  <si>
    <t>总计： 1653.42 CNY/
2034.06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</si>
  <si>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</si>
  <si>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</si>
  <si>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</si>
  <si>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</si>
  <si>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</si>
  <si>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</si>
  <si>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</si>
  <si>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</si>
  <si>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</si>
  <si>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</si>
  <si>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</si>
  <si>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</si>
  <si>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</si>
  <si>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</si>
  <si>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</si>
  <si>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</si>
  <si>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</si>
  <si>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</si>
  <si>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2406538</t>
  </si>
  <si>
    <t>iu酒店（霍州鼓楼店）</t>
  </si>
  <si>
    <t>2022-01-23</t>
  </si>
  <si>
    <t>退房日月结</t>
  </si>
  <si>
    <t>156.00</t>
  </si>
  <si>
    <t>RMB</t>
  </si>
  <si>
    <t>0</t>
  </si>
  <si>
    <t>0.00</t>
  </si>
  <si>
    <t>携程汇智国内直连</t>
  </si>
  <si>
    <t>2022-01-22 19:51:42</t>
  </si>
  <si>
    <t>否</t>
  </si>
  <si>
    <t>汇智国际旅游发展有限公司</t>
  </si>
  <si>
    <t>直连</t>
  </si>
  <si>
    <t>2406464</t>
  </si>
  <si>
    <t>7天优品酒店(青岛流亭机场汽车北站店)</t>
  </si>
  <si>
    <t>156.31</t>
  </si>
  <si>
    <t>2022-01-22 18:30:12</t>
  </si>
  <si>
    <t>2406453</t>
  </si>
  <si>
    <t>柏曼酒店（吉安火车站店）</t>
  </si>
  <si>
    <t>144.84</t>
  </si>
  <si>
    <t>2022-01-22 18:22:49</t>
  </si>
  <si>
    <t>2406216</t>
  </si>
  <si>
    <t>城市便捷酒店(济源济水大街济钢店)</t>
  </si>
  <si>
    <t>136.68</t>
  </si>
  <si>
    <t>2022-01-22 14:28:15</t>
  </si>
  <si>
    <t>2405884</t>
  </si>
  <si>
    <t>维也纳酒店(上海新国际博览中心金桥公园店)</t>
  </si>
  <si>
    <t>265.41</t>
  </si>
  <si>
    <t>2022-01-22 09:34:23</t>
  </si>
  <si>
    <t>2022-01-21</t>
  </si>
  <si>
    <t>2404108</t>
  </si>
  <si>
    <t>希岸·轻雅酒店(德州庆云汽车站店)</t>
  </si>
  <si>
    <t>380.88</t>
  </si>
  <si>
    <t>2022-01-21 11:37:35</t>
  </si>
  <si>
    <t>2404096</t>
  </si>
  <si>
    <t>413.30</t>
  </si>
  <si>
    <t>2022-01-21 11:33:54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</si>
</sst>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18" borderId="2" applyNumberFormat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17207706456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44582</v>
      </c>
      <c r="G2" s="5">
        <v>44584</v>
      </c>
      <c r="H2" s="4">
        <v>1</v>
      </c>
      <c r="I2" s="4">
        <v>2</v>
      </c>
      <c r="J2" s="4">
        <v>2</v>
      </c>
      <c r="K2" s="4" t="s">
        <v>29</v>
      </c>
      <c r="L2" s="4">
        <v>413.3</v>
      </c>
      <c r="M2" s="4">
        <v>413.3</v>
      </c>
      <c r="N2" s="4" t="s">
        <v>30</v>
      </c>
      <c r="O2" s="4" t="s">
        <v>31</v>
      </c>
      <c r="P2" s="4" t="s">
        <v>32</v>
      </c>
      <c r="Q2" s="4">
        <v>0</v>
      </c>
      <c r="R2" s="6">
        <v>44582</v>
      </c>
      <c r="S2" s="5">
        <v>44587</v>
      </c>
      <c r="T2" s="4" t="s">
        <v>33</v>
      </c>
      <c r="U2" s="4">
        <v>413.3</v>
      </c>
      <c r="V2" s="4">
        <v>0</v>
      </c>
      <c r="W2" s="4">
        <v>0</v>
      </c>
    </row>
    <row r="3" s="4" customFormat="1" spans="1:23">
      <c r="A3" s="4">
        <v>17207718619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44582</v>
      </c>
      <c r="G3" s="5">
        <v>44584</v>
      </c>
      <c r="H3" s="4">
        <v>1</v>
      </c>
      <c r="I3" s="4">
        <v>2</v>
      </c>
      <c r="J3" s="4">
        <v>2</v>
      </c>
      <c r="K3" s="4" t="s">
        <v>29</v>
      </c>
      <c r="L3" s="4">
        <v>380.88</v>
      </c>
      <c r="M3" s="4">
        <v>380.88</v>
      </c>
      <c r="N3" s="4" t="s">
        <v>35</v>
      </c>
      <c r="O3" s="4" t="s">
        <v>31</v>
      </c>
      <c r="P3" s="4" t="s">
        <v>32</v>
      </c>
      <c r="Q3" s="4">
        <v>0</v>
      </c>
      <c r="R3" s="6">
        <v>44582</v>
      </c>
      <c r="S3" s="5">
        <v>44587</v>
      </c>
      <c r="T3" s="4" t="s">
        <v>33</v>
      </c>
      <c r="U3" s="4">
        <v>380.88</v>
      </c>
      <c r="V3" s="4">
        <v>0</v>
      </c>
      <c r="W3" s="4">
        <v>0</v>
      </c>
    </row>
    <row r="4" s="4" customFormat="1" spans="1:23">
      <c r="A4" s="4">
        <v>17213234998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44583</v>
      </c>
      <c r="G4" s="5">
        <v>44584</v>
      </c>
      <c r="H4" s="4">
        <v>1</v>
      </c>
      <c r="I4" s="4">
        <v>1</v>
      </c>
      <c r="J4" s="4">
        <v>1</v>
      </c>
      <c r="K4" s="4" t="s">
        <v>29</v>
      </c>
      <c r="L4" s="4">
        <v>265.41</v>
      </c>
      <c r="M4" s="4">
        <v>265.41</v>
      </c>
      <c r="N4" s="4" t="s">
        <v>38</v>
      </c>
      <c r="O4" s="4" t="s">
        <v>31</v>
      </c>
      <c r="P4" s="4" t="s">
        <v>32</v>
      </c>
      <c r="Q4" s="4">
        <v>0</v>
      </c>
      <c r="R4" s="6">
        <v>44583</v>
      </c>
      <c r="S4" s="5">
        <v>44587</v>
      </c>
      <c r="T4" s="4" t="s">
        <v>33</v>
      </c>
      <c r="U4" s="4">
        <v>265.41</v>
      </c>
      <c r="V4" s="4">
        <v>0</v>
      </c>
      <c r="W4" s="4">
        <v>0</v>
      </c>
    </row>
    <row r="5" s="4" customFormat="1" spans="1:23">
      <c r="A5" s="4">
        <v>17214140500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44583</v>
      </c>
      <c r="G5" s="5">
        <v>44584</v>
      </c>
      <c r="H5" s="4">
        <v>1</v>
      </c>
      <c r="I5" s="4">
        <v>1</v>
      </c>
      <c r="J5" s="4">
        <v>1</v>
      </c>
      <c r="K5" s="4" t="s">
        <v>29</v>
      </c>
      <c r="L5" s="4">
        <v>136.68</v>
      </c>
      <c r="M5" s="4">
        <v>136.68</v>
      </c>
      <c r="N5" s="4" t="s">
        <v>41</v>
      </c>
      <c r="O5" s="4" t="s">
        <v>31</v>
      </c>
      <c r="P5" s="4" t="s">
        <v>32</v>
      </c>
      <c r="Q5" s="4">
        <v>0</v>
      </c>
      <c r="R5" s="6">
        <v>44583</v>
      </c>
      <c r="S5" s="5">
        <v>44587</v>
      </c>
      <c r="T5" s="4" t="s">
        <v>33</v>
      </c>
      <c r="U5" s="4">
        <v>136.68</v>
      </c>
      <c r="V5" s="4">
        <v>0</v>
      </c>
      <c r="W5" s="4">
        <v>0</v>
      </c>
    </row>
    <row r="6" s="4" customFormat="1" spans="1:23">
      <c r="A6" s="4">
        <v>17217735328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44583</v>
      </c>
      <c r="G6" s="5">
        <v>44584</v>
      </c>
      <c r="H6" s="4">
        <v>1</v>
      </c>
      <c r="I6" s="4">
        <v>1</v>
      </c>
      <c r="J6" s="4">
        <v>1</v>
      </c>
      <c r="K6" s="4" t="s">
        <v>29</v>
      </c>
      <c r="L6" s="4">
        <v>144.84</v>
      </c>
      <c r="M6" s="4">
        <v>144.84</v>
      </c>
      <c r="N6" s="4" t="s">
        <v>44</v>
      </c>
      <c r="O6" s="4" t="s">
        <v>31</v>
      </c>
      <c r="P6" s="4" t="s">
        <v>32</v>
      </c>
      <c r="Q6" s="4">
        <v>0</v>
      </c>
      <c r="R6" s="6">
        <v>44583</v>
      </c>
      <c r="S6" s="5">
        <v>44587</v>
      </c>
      <c r="T6" s="4" t="s">
        <v>33</v>
      </c>
      <c r="U6" s="4">
        <v>144.84</v>
      </c>
      <c r="V6" s="4">
        <v>0</v>
      </c>
      <c r="W6" s="4">
        <v>0</v>
      </c>
    </row>
    <row r="7" s="4" customFormat="1" spans="1:23">
      <c r="A7" s="4">
        <v>17217772105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44583</v>
      </c>
      <c r="G7" s="5">
        <v>44584</v>
      </c>
      <c r="H7" s="4">
        <v>1</v>
      </c>
      <c r="I7" s="4">
        <v>1</v>
      </c>
      <c r="J7" s="4">
        <v>1</v>
      </c>
      <c r="K7" s="4" t="s">
        <v>29</v>
      </c>
      <c r="L7" s="4">
        <v>156.31</v>
      </c>
      <c r="M7" s="4">
        <v>156.31</v>
      </c>
      <c r="N7" s="4" t="s">
        <v>47</v>
      </c>
      <c r="O7" s="4" t="s">
        <v>31</v>
      </c>
      <c r="P7" s="4" t="s">
        <v>32</v>
      </c>
      <c r="Q7" s="4">
        <v>0</v>
      </c>
      <c r="R7" s="6">
        <v>44583</v>
      </c>
      <c r="S7" s="5">
        <v>44587</v>
      </c>
      <c r="T7" s="4" t="s">
        <v>33</v>
      </c>
      <c r="U7" s="4">
        <v>156.31</v>
      </c>
      <c r="V7" s="4">
        <v>0</v>
      </c>
      <c r="W7" s="4">
        <v>0</v>
      </c>
    </row>
    <row r="8" s="4" customFormat="1" spans="1:23">
      <c r="A8" s="4">
        <v>17218110341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44583</v>
      </c>
      <c r="G8" s="5">
        <v>44584</v>
      </c>
      <c r="H8" s="4">
        <v>1</v>
      </c>
      <c r="I8" s="4">
        <v>1</v>
      </c>
      <c r="J8" s="4">
        <v>1</v>
      </c>
      <c r="K8" s="4" t="s">
        <v>29</v>
      </c>
      <c r="L8" s="4">
        <v>156</v>
      </c>
      <c r="M8" s="4">
        <v>156</v>
      </c>
      <c r="N8" s="4" t="s">
        <v>50</v>
      </c>
      <c r="O8" s="4" t="s">
        <v>31</v>
      </c>
      <c r="P8" s="4" t="s">
        <v>32</v>
      </c>
      <c r="Q8" s="4">
        <v>0</v>
      </c>
      <c r="R8" s="6">
        <v>44583</v>
      </c>
      <c r="S8" s="5">
        <v>44587</v>
      </c>
      <c r="T8" s="4" t="s">
        <v>33</v>
      </c>
      <c r="U8" s="4">
        <v>156</v>
      </c>
      <c r="V8" s="4">
        <v>0</v>
      </c>
      <c r="W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3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4">
        <v>17207706456</v>
      </c>
      <c r="B2" s="5">
        <v>44582</v>
      </c>
      <c r="C2" s="5">
        <v>44584</v>
      </c>
      <c r="D2" s="4">
        <v>413.3</v>
      </c>
      <c r="E2" s="4" t="str">
        <f>VLOOKUP(A2,HOP!A:L,12,0)</f>
        <v>413.30</v>
      </c>
      <c r="F2" s="4" t="str">
        <f>VLOOKUP(A2,HOP!A:C,3,0)</f>
        <v>2404096</v>
      </c>
      <c r="G2" s="4">
        <f>D2-E2</f>
        <v>0</v>
      </c>
      <c r="H2" s="4" t="str">
        <f>$H$1&amp;F2</f>
        <v>，2404096</v>
      </c>
      <c r="I2" s="4" t="str">
        <f>VLOOKUP(A2,HOP!A:T,20,0)</f>
        <v>直连</v>
      </c>
    </row>
    <row r="3" s="4" customFormat="1" spans="1:9">
      <c r="A3" s="4">
        <v>17207718619</v>
      </c>
      <c r="B3" s="5">
        <v>44582</v>
      </c>
      <c r="C3" s="5">
        <v>44584</v>
      </c>
      <c r="D3" s="4">
        <v>380.88</v>
      </c>
      <c r="E3" s="4" t="str">
        <f>VLOOKUP(A3,HOP!A:L,12,0)</f>
        <v>380.88</v>
      </c>
      <c r="F3" s="4" t="str">
        <f>VLOOKUP(A3,HOP!A:C,3,0)</f>
        <v>2404108</v>
      </c>
      <c r="G3" s="4">
        <f t="shared" ref="G3:G8" si="0">D3-E3</f>
        <v>0</v>
      </c>
      <c r="H3" s="4" t="str">
        <f t="shared" ref="H3:H8" si="1">$H$1&amp;F3</f>
        <v>，2404108</v>
      </c>
      <c r="I3" s="4" t="str">
        <f>VLOOKUP(A3,HOP!A:T,20,0)</f>
        <v>直连</v>
      </c>
    </row>
    <row r="4" s="4" customFormat="1" spans="1:9">
      <c r="A4" s="4">
        <v>17213234998</v>
      </c>
      <c r="B4" s="5">
        <v>44583</v>
      </c>
      <c r="C4" s="5">
        <v>44584</v>
      </c>
      <c r="D4" s="4">
        <v>265.41</v>
      </c>
      <c r="E4" s="4" t="str">
        <f>VLOOKUP(A4,HOP!A:L,12,0)</f>
        <v>265.41</v>
      </c>
      <c r="F4" s="4" t="str">
        <f>VLOOKUP(A4,HOP!A:C,3,0)</f>
        <v>2405884</v>
      </c>
      <c r="G4" s="4">
        <f t="shared" si="0"/>
        <v>0</v>
      </c>
      <c r="H4" s="4" t="str">
        <f t="shared" si="1"/>
        <v>，2405884</v>
      </c>
      <c r="I4" s="4" t="str">
        <f>VLOOKUP(A4,HOP!A:T,20,0)</f>
        <v>直连</v>
      </c>
    </row>
    <row r="5" s="4" customFormat="1" spans="1:9">
      <c r="A5" s="4">
        <v>17214140500</v>
      </c>
      <c r="B5" s="5">
        <v>44583</v>
      </c>
      <c r="C5" s="5">
        <v>44584</v>
      </c>
      <c r="D5" s="4">
        <v>136.68</v>
      </c>
      <c r="E5" s="4" t="str">
        <f>VLOOKUP(A5,HOP!A:L,12,0)</f>
        <v>136.68</v>
      </c>
      <c r="F5" s="4" t="str">
        <f>VLOOKUP(A5,HOP!A:C,3,0)</f>
        <v>2406216</v>
      </c>
      <c r="G5" s="4">
        <f t="shared" si="0"/>
        <v>0</v>
      </c>
      <c r="H5" s="4" t="str">
        <f t="shared" si="1"/>
        <v>，2406216</v>
      </c>
      <c r="I5" s="4" t="str">
        <f>VLOOKUP(A5,HOP!A:T,20,0)</f>
        <v>直连</v>
      </c>
    </row>
    <row r="6" s="4" customFormat="1" spans="1:9">
      <c r="A6" s="4">
        <v>17217735328</v>
      </c>
      <c r="B6" s="5">
        <v>44583</v>
      </c>
      <c r="C6" s="5">
        <v>44584</v>
      </c>
      <c r="D6" s="4">
        <v>144.84</v>
      </c>
      <c r="E6" s="4" t="str">
        <f>VLOOKUP(A6,HOP!A:L,12,0)</f>
        <v>144.84</v>
      </c>
      <c r="F6" s="4" t="str">
        <f>VLOOKUP(A6,HOP!A:C,3,0)</f>
        <v>2406453</v>
      </c>
      <c r="G6" s="4">
        <f t="shared" si="0"/>
        <v>0</v>
      </c>
      <c r="H6" s="4" t="str">
        <f t="shared" si="1"/>
        <v>，2406453</v>
      </c>
      <c r="I6" s="4" t="str">
        <f>VLOOKUP(A6,HOP!A:T,20,0)</f>
        <v>直连</v>
      </c>
    </row>
    <row r="7" s="4" customFormat="1" spans="1:9">
      <c r="A7" s="4">
        <v>17217772105</v>
      </c>
      <c r="B7" s="5">
        <v>44583</v>
      </c>
      <c r="C7" s="5">
        <v>44584</v>
      </c>
      <c r="D7" s="4">
        <v>156.31</v>
      </c>
      <c r="E7" s="4" t="str">
        <f>VLOOKUP(A7,HOP!A:L,12,0)</f>
        <v>156.31</v>
      </c>
      <c r="F7" s="4" t="str">
        <f>VLOOKUP(A7,HOP!A:C,3,0)</f>
        <v>2406464</v>
      </c>
      <c r="G7" s="4">
        <f t="shared" si="0"/>
        <v>0</v>
      </c>
      <c r="H7" s="4" t="str">
        <f t="shared" si="1"/>
        <v>，2406464</v>
      </c>
      <c r="I7" s="4" t="str">
        <f>VLOOKUP(A7,HOP!A:T,20,0)</f>
        <v>直连</v>
      </c>
    </row>
    <row r="8" s="4" customFormat="1" spans="1:9">
      <c r="A8" s="4">
        <v>17218110341</v>
      </c>
      <c r="B8" s="5">
        <v>44583</v>
      </c>
      <c r="C8" s="5">
        <v>44584</v>
      </c>
      <c r="D8" s="4">
        <v>156</v>
      </c>
      <c r="E8" s="4" t="str">
        <f>VLOOKUP(A8,HOP!A:L,12,0)</f>
        <v>156.00</v>
      </c>
      <c r="F8" s="4" t="str">
        <f>VLOOKUP(A8,HOP!A:C,3,0)</f>
        <v>2406538</v>
      </c>
      <c r="G8" s="4">
        <f t="shared" si="0"/>
        <v>0</v>
      </c>
      <c r="H8" s="4" t="str">
        <f t="shared" si="1"/>
        <v>，2406538</v>
      </c>
      <c r="I8" s="4" t="str">
        <f>VLOOKUP(A8,HOP!A:T,20,0)</f>
        <v>直连</v>
      </c>
    </row>
    <row r="10" spans="4:4">
      <c r="D10" s="4">
        <f>SUM(D2:D9)</f>
        <v>1653.42</v>
      </c>
    </row>
    <row r="16" spans="1:1">
      <c r="A16" s="4" t="s">
        <v>52</v>
      </c>
    </row>
    <row r="17" spans="1:1">
      <c r="A17" s="4" t="s">
        <v>53</v>
      </c>
    </row>
    <row r="18" spans="1:1">
      <c r="A18" s="4" t="s">
        <v>54</v>
      </c>
    </row>
  </sheetData>
  <autoFilter ref="A1:XFD8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</row>
    <row r="2" s="1" customFormat="1" spans="1:20">
      <c r="A2" s="3">
        <v>17218110341</v>
      </c>
      <c r="B2" s="1" t="s">
        <v>72</v>
      </c>
      <c r="C2" s="1" t="s">
        <v>73</v>
      </c>
      <c r="D2" s="1" t="s">
        <v>74</v>
      </c>
      <c r="E2" s="1" t="s">
        <v>50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17217772105</v>
      </c>
      <c r="B3" s="1" t="s">
        <v>72</v>
      </c>
      <c r="C3" s="1" t="s">
        <v>86</v>
      </c>
      <c r="D3" s="1" t="s">
        <v>87</v>
      </c>
      <c r="E3" s="1" t="s">
        <v>47</v>
      </c>
      <c r="F3" s="1" t="s">
        <v>72</v>
      </c>
      <c r="G3" s="1" t="s">
        <v>75</v>
      </c>
      <c r="H3" s="1" t="s">
        <v>76</v>
      </c>
      <c r="I3" s="1" t="s">
        <v>88</v>
      </c>
      <c r="J3" s="1" t="s">
        <v>78</v>
      </c>
      <c r="K3" s="1" t="s">
        <v>88</v>
      </c>
      <c r="L3" s="1" t="s">
        <v>88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89</v>
      </c>
      <c r="R3" s="1" t="s">
        <v>83</v>
      </c>
      <c r="S3" s="1" t="s">
        <v>84</v>
      </c>
      <c r="T3" s="1" t="s">
        <v>85</v>
      </c>
    </row>
    <row r="4" s="1" customFormat="1" spans="1:20">
      <c r="A4" s="3">
        <v>17217735328</v>
      </c>
      <c r="B4" s="1" t="s">
        <v>72</v>
      </c>
      <c r="C4" s="1" t="s">
        <v>90</v>
      </c>
      <c r="D4" s="1" t="s">
        <v>91</v>
      </c>
      <c r="E4" s="1" t="s">
        <v>44</v>
      </c>
      <c r="F4" s="1" t="s">
        <v>72</v>
      </c>
      <c r="G4" s="1" t="s">
        <v>75</v>
      </c>
      <c r="H4" s="1" t="s">
        <v>76</v>
      </c>
      <c r="I4" s="1" t="s">
        <v>92</v>
      </c>
      <c r="J4" s="1" t="s">
        <v>78</v>
      </c>
      <c r="K4" s="1" t="s">
        <v>92</v>
      </c>
      <c r="L4" s="1" t="s">
        <v>92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93</v>
      </c>
      <c r="R4" s="1" t="s">
        <v>83</v>
      </c>
      <c r="S4" s="1" t="s">
        <v>84</v>
      </c>
      <c r="T4" s="1" t="s">
        <v>85</v>
      </c>
    </row>
    <row r="5" s="1" customFormat="1" spans="1:20">
      <c r="A5" s="3">
        <v>17214140500</v>
      </c>
      <c r="B5" s="1" t="s">
        <v>72</v>
      </c>
      <c r="C5" s="1" t="s">
        <v>94</v>
      </c>
      <c r="D5" s="1" t="s">
        <v>95</v>
      </c>
      <c r="E5" s="1" t="s">
        <v>41</v>
      </c>
      <c r="F5" s="1" t="s">
        <v>72</v>
      </c>
      <c r="G5" s="1" t="s">
        <v>75</v>
      </c>
      <c r="H5" s="1" t="s">
        <v>76</v>
      </c>
      <c r="I5" s="1" t="s">
        <v>96</v>
      </c>
      <c r="J5" s="1" t="s">
        <v>78</v>
      </c>
      <c r="K5" s="1" t="s">
        <v>96</v>
      </c>
      <c r="L5" s="1" t="s">
        <v>96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97</v>
      </c>
      <c r="R5" s="1" t="s">
        <v>83</v>
      </c>
      <c r="S5" s="1" t="s">
        <v>84</v>
      </c>
      <c r="T5" s="1" t="s">
        <v>85</v>
      </c>
    </row>
    <row r="6" s="1" customFormat="1" spans="1:20">
      <c r="A6" s="3">
        <v>17213234998</v>
      </c>
      <c r="B6" s="1" t="s">
        <v>72</v>
      </c>
      <c r="C6" s="1" t="s">
        <v>98</v>
      </c>
      <c r="D6" s="1" t="s">
        <v>99</v>
      </c>
      <c r="E6" s="1" t="s">
        <v>38</v>
      </c>
      <c r="F6" s="1" t="s">
        <v>72</v>
      </c>
      <c r="G6" s="1" t="s">
        <v>75</v>
      </c>
      <c r="H6" s="1" t="s">
        <v>76</v>
      </c>
      <c r="I6" s="1" t="s">
        <v>100</v>
      </c>
      <c r="J6" s="1" t="s">
        <v>78</v>
      </c>
      <c r="K6" s="1" t="s">
        <v>100</v>
      </c>
      <c r="L6" s="1" t="s">
        <v>100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101</v>
      </c>
      <c r="R6" s="1" t="s">
        <v>83</v>
      </c>
      <c r="S6" s="1" t="s">
        <v>84</v>
      </c>
      <c r="T6" s="1" t="s">
        <v>85</v>
      </c>
    </row>
    <row r="7" s="1" customFormat="1" spans="1:20">
      <c r="A7" s="3">
        <v>17207718619</v>
      </c>
      <c r="B7" s="1" t="s">
        <v>102</v>
      </c>
      <c r="C7" s="1" t="s">
        <v>103</v>
      </c>
      <c r="D7" s="1" t="s">
        <v>104</v>
      </c>
      <c r="E7" s="1" t="s">
        <v>35</v>
      </c>
      <c r="F7" s="1" t="s">
        <v>102</v>
      </c>
      <c r="G7" s="1" t="s">
        <v>75</v>
      </c>
      <c r="H7" s="1" t="s">
        <v>76</v>
      </c>
      <c r="I7" s="1" t="s">
        <v>105</v>
      </c>
      <c r="J7" s="1" t="s">
        <v>78</v>
      </c>
      <c r="K7" s="1" t="s">
        <v>105</v>
      </c>
      <c r="L7" s="1" t="s">
        <v>105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106</v>
      </c>
      <c r="R7" s="1" t="s">
        <v>83</v>
      </c>
      <c r="S7" s="1" t="s">
        <v>84</v>
      </c>
      <c r="T7" s="1" t="s">
        <v>85</v>
      </c>
    </row>
    <row r="8" s="1" customFormat="1" spans="1:20">
      <c r="A8" s="3">
        <v>17207706456</v>
      </c>
      <c r="B8" s="1" t="s">
        <v>102</v>
      </c>
      <c r="C8" s="1" t="s">
        <v>107</v>
      </c>
      <c r="D8" s="1" t="s">
        <v>104</v>
      </c>
      <c r="E8" s="1" t="s">
        <v>30</v>
      </c>
      <c r="F8" s="1" t="s">
        <v>102</v>
      </c>
      <c r="G8" s="1" t="s">
        <v>75</v>
      </c>
      <c r="H8" s="1" t="s">
        <v>76</v>
      </c>
      <c r="I8" s="1" t="s">
        <v>108</v>
      </c>
      <c r="J8" s="1" t="s">
        <v>78</v>
      </c>
      <c r="K8" s="1" t="s">
        <v>108</v>
      </c>
      <c r="L8" s="1" t="s">
        <v>108</v>
      </c>
      <c r="M8" s="1" t="s">
        <v>79</v>
      </c>
      <c r="N8" s="1" t="s">
        <v>79</v>
      </c>
      <c r="O8" s="1" t="s">
        <v>80</v>
      </c>
      <c r="P8" s="1" t="s">
        <v>81</v>
      </c>
      <c r="Q8" s="1" t="s">
        <v>109</v>
      </c>
      <c r="R8" s="1" t="s">
        <v>83</v>
      </c>
      <c r="S8" s="1" t="s">
        <v>84</v>
      </c>
      <c r="T8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2022-01-26T02:05:07Z</dcterms:created>
  <dcterms:modified xsi:type="dcterms:W3CDTF">2022-01-26T02:09:23Z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70060A2CB7D247ED880EE4C58B823F8D</vt:lpwstr>
  </property>
  <property fmtid="{D5CDD505-2E9C-101B-9397-08002B2CF9AE}" pid="3" name="KSOProductBuildVer">
    <vt:lpwstr>2052-11.1.0.11294</vt:lpwstr>
  </property>
</Properties>
</file>