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<sst xmlns="http://schemas.openxmlformats.org/spreadsheetml/2006/main" count="975" uniqueCount="342">
  <si>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</si>
  <si>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</si>
  <si>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</si>
  <si>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</si>
  <si>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</si>
  <si>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</si>
  <si>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</si>
  <si>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</si>
  <si>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</si>
  <si>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</si>
  <si>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</si>
  <si>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</si>
  <si>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</si>
  <si>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</si>
  <si>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</si>
  <si>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</si>
  <si>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</si>
  <si>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</si>
  <si>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</si>
  <si>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</si>
  <si>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</si>
  <si>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</si>
  <si>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</si>
  <si>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</si>
  <si>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</si>
  <si>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</si>
  <si>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</si>
  <si>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[兰贝斯区]丽亭西敏桥酒店&amp;度假村(Park Plaza Westminster Bridge London)(37201215)</t>
  </si>
  <si>
    <t>高级特大床房&lt;不退款&gt;&lt;2人入住&gt;</t>
  </si>
  <si>
    <t>USD</t>
  </si>
  <si>
    <t>Alexander Lisa/David,Smith/Lisa</t>
  </si>
  <si>
    <t>CA5326220126USD</t>
  </si>
  <si>
    <t>未提现</t>
  </si>
  <si>
    <t>携程开票</t>
  </si>
  <si>
    <t>[欧文]德克萨斯法院，瓦伦西亚酒店(Texican Court, a Valencia Hotel)(40109882)</t>
  </si>
  <si>
    <t>经典客房1特大床&lt;不退款&gt;&lt;2人入住&gt;</t>
  </si>
  <si>
    <t>Kerby/Jeff</t>
  </si>
  <si>
    <t>0RSLHRB9B</t>
  </si>
  <si>
    <t>[西雅图]斯塔特酒店(The State Hotel)(40131545)</t>
  </si>
  <si>
    <t>客房特大床&lt;不退款&gt;&lt;2人入住&gt;</t>
  </si>
  <si>
    <t>Nouhi/Sepeideh Sabrina</t>
  </si>
  <si>
    <t>4079SC034176</t>
  </si>
  <si>
    <t>[底特律]底特律米高梅酒店(MGM Grand Detroit)(46883179)</t>
  </si>
  <si>
    <t>奢华特大床房&lt;不退款&gt;&lt;2人入住&gt;</t>
  </si>
  <si>
    <t>Lyons/Tyson</t>
  </si>
  <si>
    <t>[拉斯维加斯]拉斯维加斯中心大道赛马度假酒店(Jockey Resort Suites Center Strip)(37247769)</t>
  </si>
  <si>
    <t>豪华一卧套房&lt;不退款&gt;&lt;2人入住&gt;</t>
  </si>
  <si>
    <t>Bann/Michael</t>
  </si>
  <si>
    <t>EXP-1870545751</t>
  </si>
  <si>
    <t>[大西洋城]大西洋城硬石酒店及娱乐场(Hard Rock Hotel &amp; Casino Atlantic City)(39593015)</t>
  </si>
  <si>
    <t>北塔经典特大床房&lt;不退款&gt;&lt;2人入住&gt;</t>
  </si>
  <si>
    <t>Halloran/Kevin</t>
  </si>
  <si>
    <t>L7V4X0TP5H</t>
  </si>
  <si>
    <t>取消</t>
  </si>
  <si>
    <t>Fiadino/Brandon</t>
  </si>
  <si>
    <t>L7V4X0THZB</t>
  </si>
  <si>
    <t>[阿瓦图基]凤凰南山福朋喜来登酒店(Four Points by Sheraton Phoenix South Mountain)(37236594)</t>
  </si>
  <si>
    <t>特大床房&lt;2人入住&gt;&lt;IBU黄金会员专享&gt;&lt;不退款&gt;</t>
  </si>
  <si>
    <t>Stone/Paul</t>
  </si>
  <si>
    <t>[城南市]城南SR酒店(SR SUITES HOTEL)(44697670)</t>
  </si>
  <si>
    <t>高级一室公寓&lt;不退款&gt;&lt;2人入住&gt;</t>
  </si>
  <si>
    <t>Kim/Hwanwook</t>
  </si>
  <si>
    <t>[沃思堡]艾什顿酒店(The Ashton Hotel)(39974664)</t>
  </si>
  <si>
    <t>签名室&lt;不退款&gt;&lt;2人入住&gt;</t>
  </si>
  <si>
    <t>Hardy/Stephanie Deann</t>
  </si>
  <si>
    <t>68047SC025038</t>
  </si>
  <si>
    <t>[阿尔梅里亚]阿尔梅里亚AC酒店(AC Hotel Almería by Marriott)(39687100)</t>
  </si>
  <si>
    <t>标准大号床房&lt;不退款&gt;&lt;2人入住&gt;</t>
  </si>
  <si>
    <t>Heribert/Auf der Landwehr</t>
  </si>
  <si>
    <t>[多瓦尔]蒙特利尔机场喜来登酒店(Sheraton Montreal Airport Hotel)(37206693)</t>
  </si>
  <si>
    <t>Cloutier/Genevieve</t>
  </si>
  <si>
    <t>[巴黎]巴黎中心埃克斯酒店(Hotel Exe Paris Centre)(37242321)</t>
  </si>
  <si>
    <t>客房&lt;不退款&gt;&lt;2人入住&gt;</t>
  </si>
  <si>
    <t>Colle/Romane</t>
  </si>
  <si>
    <t>[Braga]万隆皇家酒店(ÉL Royale Hotel Bandung)(37225844)</t>
  </si>
  <si>
    <t>康达泰一室房&lt;不退款&gt;&lt;2人入住&gt;</t>
  </si>
  <si>
    <t>Ajinto/Rudi</t>
  </si>
  <si>
    <t>[威斯敏斯特城]伦敦蒙卡尔姆大理石拱门酒店(The Montcalm Marble Arch London)(44806387)</t>
  </si>
  <si>
    <t>豪华大床房&lt;不退款&gt;&lt;2人入住&gt;</t>
  </si>
  <si>
    <t>foad/sam</t>
  </si>
  <si>
    <t>[旧金山]旧金山W酒店(W San Francisco)(37207792)</t>
  </si>
  <si>
    <t>奇妙房（1张特大床）&lt;不退款&gt;&lt;2人入住&gt;</t>
  </si>
  <si>
    <t>Recker/Brian</t>
  </si>
  <si>
    <t>[韦克舍]韦克舍城镇精英酒店(Elite Stadshotellet Växjö)(39053472)</t>
  </si>
  <si>
    <t>豪华房&lt;不退款&gt;&lt;2人入住&gt;</t>
  </si>
  <si>
    <t>Lovfeldt/Cornelia,Lagrelius/Bengt</t>
  </si>
  <si>
    <t>L75KTYM1TS</t>
  </si>
  <si>
    <t>[毛里求斯]毛里求斯康斯丹毛里求斯贝尔玛尔度假村(Constance Belle Mare Plage Mauritius)(37205733)</t>
  </si>
  <si>
    <t>尊享房&lt;不退款&gt;&lt;2人入住&gt;</t>
  </si>
  <si>
    <t>Holderegger/Lena</t>
  </si>
  <si>
    <t>[诺威奇]挪利其假日酒店(Holiday Inn Norwich, an Ihg Hotel)(39677963)</t>
  </si>
  <si>
    <t>两张大床房&lt;不退款&gt;&lt;2人入住&gt;</t>
  </si>
  <si>
    <t>McKenzie/Alexandria B</t>
  </si>
  <si>
    <t>[莱比锡]莱比锡马克格拉弗酒店(Hotel Markgraf Leipzig)(39615397)</t>
  </si>
  <si>
    <t>家庭间&lt;2人入住&gt;&lt;不退款&gt;</t>
  </si>
  <si>
    <t>Steudinger-Maier/Susanne</t>
  </si>
  <si>
    <t>[格勒诺布尔]渣油格雷内特酒店(Residhotel Grenette)(39033295)</t>
  </si>
  <si>
    <t>一室房&lt;不退款&gt;&lt;2人入住&gt;</t>
  </si>
  <si>
    <t>Gasquet/Marie</t>
  </si>
  <si>
    <t>Donazzan/Lea</t>
  </si>
  <si>
    <t>[里诺]亚特兰蒂斯赌场水疗度假酒店(Atlantis Casino Resort Spa)(37210250)</t>
  </si>
  <si>
    <t>亚特兰蒂斯塔楼2张大号床景观房&lt;不退款&gt;&lt;2人入住&gt;</t>
  </si>
  <si>
    <t>Orozco/Humberto</t>
  </si>
  <si>
    <t>[吉隆坡]吉隆坡太平洋豪华酒店(Grand Pacific Hotel Kuala Lumpur)(40743730)</t>
  </si>
  <si>
    <t>高级房&lt;不退款&gt;&lt;2人入住&gt;</t>
  </si>
  <si>
    <t>lizam/fikri</t>
  </si>
  <si>
    <t>[首尔]千禧希尔顿首尔酒店(Millennium Hilton Seoul)(40721588)</t>
  </si>
  <si>
    <t>山景豪华特大床房&lt;不退款&gt;&lt;2人入住&gt;</t>
  </si>
  <si>
    <t>BAEK/SEUNG MIN</t>
  </si>
  <si>
    <t>[蔚山]蔚山斯塔兹酒店(Staz Hotel Ulsan)(37212217)</t>
  </si>
  <si>
    <t>标准双人房&lt;不退款&gt;&lt;2人入住&gt;</t>
  </si>
  <si>
    <t>Noh/Juhyun,Noh/Juhyun</t>
  </si>
  <si>
    <t>Jung/Miae</t>
  </si>
  <si>
    <t>[林茂县]斯里林茂酒店(Seri Rembau Hotel)(39603784)</t>
  </si>
  <si>
    <t>标准双床房&lt;2人入住&gt;&lt;不退款&gt;</t>
  </si>
  <si>
    <t>Makhzum/Jah</t>
  </si>
  <si>
    <t>[首尔]首尔江南大使诺富特酒店(Novotel Ambassador Seoul Gangnam)(37221626)</t>
  </si>
  <si>
    <t>双人标准房（1张双人床）&lt;不退款&gt;&lt;2人入住&gt;</t>
  </si>
  <si>
    <t>Jang/Mijin</t>
  </si>
  <si>
    <t>标准双床房&lt;不退款&gt;&lt;2人入住&gt;</t>
  </si>
  <si>
    <t>SON/Juwon</t>
  </si>
  <si>
    <t>[哥打京那巴鲁]京那巴鲁大亚湾酒店(Kinabalu Daya Hotel)(37204921)</t>
  </si>
  <si>
    <t>豪华双床房(无窗)&lt;不退款&gt;&lt;2人入住&gt;</t>
  </si>
  <si>
    <t>Phil/Richeal</t>
  </si>
  <si>
    <t>[勒莫尔]加利福尼亚勒莫尔 6号汽车旅馆(Motel 6 Lemoore, CA)(40089887)</t>
  </si>
  <si>
    <t>标准客房1张大床&lt;不退款&gt;&lt;2人入住&gt;</t>
  </si>
  <si>
    <t>Saleh/Lisa</t>
  </si>
  <si>
    <t>acknowledge</t>
  </si>
  <si>
    <t>，</t>
  </si>
  <si>
    <t>A220126101513481</t>
  </si>
  <si>
    <t>USD / HKD 当前参考汇率: 7.78461</t>
  </si>
  <si>
    <t>总计：5599 USD/
43586.03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</si>
  <si>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</si>
  <si>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</si>
  <si>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</si>
  <si>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</si>
  <si>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</si>
  <si>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</si>
  <si>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</si>
  <si>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</si>
  <si>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</si>
  <si>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</si>
  <si>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</si>
  <si>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</si>
  <si>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</si>
  <si>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</si>
  <si>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</si>
  <si>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</si>
  <si>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</si>
  <si>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2022-01-22</t>
  </si>
  <si>
    <t>2406703</t>
  </si>
  <si>
    <t>勒穆尔 6 号汽车旅馆</t>
  </si>
  <si>
    <t>Saleh Lisa</t>
  </si>
  <si>
    <t>2022-01-23</t>
  </si>
  <si>
    <t>退房日周结</t>
  </si>
  <si>
    <t>548.11</t>
  </si>
  <si>
    <t>86.00</t>
  </si>
  <si>
    <t>0</t>
  </si>
  <si>
    <t>0.00</t>
  </si>
  <si>
    <t>携程盛景国际直连</t>
  </si>
  <si>
    <t>2022-01-22 22:57:00</t>
  </si>
  <si>
    <t>否</t>
  </si>
  <si>
    <t>汇智国际旅游发展有限公司</t>
  </si>
  <si>
    <t>直连</t>
  </si>
  <si>
    <t>2406386</t>
  </si>
  <si>
    <t>哥打京那巴鲁达雅酒店</t>
  </si>
  <si>
    <t>Phil Richeal</t>
  </si>
  <si>
    <t>127.47</t>
  </si>
  <si>
    <t>20.00</t>
  </si>
  <si>
    <t>2022-01-22 17:28:42</t>
  </si>
  <si>
    <t>2406268</t>
  </si>
  <si>
    <t>首尔江南大使诺富特酒店</t>
  </si>
  <si>
    <t>Jang Mijin</t>
  </si>
  <si>
    <t>987.88</t>
  </si>
  <si>
    <t>155.00</t>
  </si>
  <si>
    <t>2022-01-22 15:24:13</t>
  </si>
  <si>
    <t>2406264</t>
  </si>
  <si>
    <t>2022-01-22 15:18:06</t>
  </si>
  <si>
    <t>2406225</t>
  </si>
  <si>
    <t>OYO 657 瑟里拉姆堡酒店</t>
  </si>
  <si>
    <t>Makhzum Jah</t>
  </si>
  <si>
    <t>140.21</t>
  </si>
  <si>
    <t>22.00</t>
  </si>
  <si>
    <t>2022-01-22 14:36:57</t>
  </si>
  <si>
    <t>2406199</t>
  </si>
  <si>
    <t>千禧首尔希尔顿酒店</t>
  </si>
  <si>
    <t>Jung Miae</t>
  </si>
  <si>
    <t>1198.20</t>
  </si>
  <si>
    <t>188.00</t>
  </si>
  <si>
    <t>2022-01-22 14:16:59</t>
  </si>
  <si>
    <t>2405993</t>
  </si>
  <si>
    <t>BAEK SEUNG MIN</t>
  </si>
  <si>
    <t>2022-01-22 11:24:36</t>
  </si>
  <si>
    <t>2405869</t>
  </si>
  <si>
    <t>吉隆坡太平洋豪华酒店</t>
  </si>
  <si>
    <t>lizam fikri</t>
  </si>
  <si>
    <t>89.23</t>
  </si>
  <si>
    <t>14.00</t>
  </si>
  <si>
    <t>2022-01-22 09:18:59</t>
  </si>
  <si>
    <t>2022-01-21</t>
  </si>
  <si>
    <t>2405663</t>
  </si>
  <si>
    <t>亚特兰蒂斯赌场水疗度假酒店</t>
  </si>
  <si>
    <t>Orozco Humberto</t>
  </si>
  <si>
    <t>1045.24</t>
  </si>
  <si>
    <t>164.00</t>
  </si>
  <si>
    <t>2022-01-21 23:17:55</t>
  </si>
  <si>
    <t>2405549</t>
  </si>
  <si>
    <t>渣油格雷内特酒店</t>
  </si>
  <si>
    <t>Donazzan Lea</t>
  </si>
  <si>
    <t>280.43</t>
  </si>
  <si>
    <t>44.00</t>
  </si>
  <si>
    <t>2022-01-21 22:13:40</t>
  </si>
  <si>
    <t>2405215</t>
  </si>
  <si>
    <t>Gasquet Marie</t>
  </si>
  <si>
    <t>2022-01-21 20:10:43</t>
  </si>
  <si>
    <t>2404529</t>
  </si>
  <si>
    <t>莱比锡马克格拉弗酒店</t>
  </si>
  <si>
    <t>Steudinger-Maier Susanne</t>
  </si>
  <si>
    <t>599.10</t>
  </si>
  <si>
    <t>94.00</t>
  </si>
  <si>
    <t>2022-01-21 15:41:11</t>
  </si>
  <si>
    <t>2403728</t>
  </si>
  <si>
    <t>诺里奇假日酒店</t>
  </si>
  <si>
    <t>McKenzie Alexandria B</t>
  </si>
  <si>
    <t>873.16</t>
  </si>
  <si>
    <t>137.00</t>
  </si>
  <si>
    <t>2022-01-21 00:43:48</t>
  </si>
  <si>
    <t>2022-01-20</t>
  </si>
  <si>
    <t>2403123</t>
  </si>
  <si>
    <t>康斯丹毛里求斯贝尔玛尔度假村</t>
  </si>
  <si>
    <t>Holderegger Lena</t>
  </si>
  <si>
    <t>3862.28</t>
  </si>
  <si>
    <t>606.00</t>
  </si>
  <si>
    <t>2022-01-20 19:43:04</t>
  </si>
  <si>
    <t>2402646</t>
  </si>
  <si>
    <t>韦克舍城镇精英酒店</t>
  </si>
  <si>
    <t>Lovfeldt Cornelia,Lagrelius Bengt</t>
  </si>
  <si>
    <t>1784.55</t>
  </si>
  <si>
    <t>280.00</t>
  </si>
  <si>
    <t>2022-01-20 16:50:34</t>
  </si>
  <si>
    <t>2401958</t>
  </si>
  <si>
    <t>旧金山 W 酒店</t>
  </si>
  <si>
    <t>Recker Brian</t>
  </si>
  <si>
    <t>3135.71</t>
  </si>
  <si>
    <t>492.00</t>
  </si>
  <si>
    <t>2022-01-20 11:21:25</t>
  </si>
  <si>
    <t>2401652</t>
  </si>
  <si>
    <t>伦敦蒙卡尔姆大理石拱门酒店</t>
  </si>
  <si>
    <t>foad sam</t>
  </si>
  <si>
    <t>1172.71</t>
  </si>
  <si>
    <t>184.00</t>
  </si>
  <si>
    <t>2022-01-20 06:42:31</t>
  </si>
  <si>
    <t>2022-01-19</t>
  </si>
  <si>
    <t>2399851</t>
  </si>
  <si>
    <t>庞赫加尔皇家大酒店</t>
  </si>
  <si>
    <t>Ajinto Rudi</t>
  </si>
  <si>
    <t>274.06</t>
  </si>
  <si>
    <t>43.00</t>
  </si>
  <si>
    <t>2022-01-19 10:57:09</t>
  </si>
  <si>
    <t>2399523</t>
  </si>
  <si>
    <t>巴黎中心埃克斯酒店</t>
  </si>
  <si>
    <t>Colle Romane</t>
  </si>
  <si>
    <t>382.40</t>
  </si>
  <si>
    <t>60.00</t>
  </si>
  <si>
    <t>2022-01-19 00:23:42</t>
  </si>
  <si>
    <t>2022-01-18</t>
  </si>
  <si>
    <t>2399502</t>
  </si>
  <si>
    <t>蒙特利尔机场喜来登酒店</t>
  </si>
  <si>
    <t>Cloutier Genevieve</t>
  </si>
  <si>
    <t>2022-01-18 23:41:39</t>
  </si>
  <si>
    <t>2397593</t>
  </si>
  <si>
    <t>阿尔梅里亚万豪AC酒店</t>
  </si>
  <si>
    <t>Heribert Auf der Landwehr</t>
  </si>
  <si>
    <t>1147.21</t>
  </si>
  <si>
    <t>180.00</t>
  </si>
  <si>
    <t>2022-01-18 05:21:47</t>
  </si>
  <si>
    <t>2397540</t>
  </si>
  <si>
    <t>艾什顿酒店</t>
  </si>
  <si>
    <t>Hardy Stephanie Deann</t>
  </si>
  <si>
    <t>1421.27</t>
  </si>
  <si>
    <t>223.00</t>
  </si>
  <si>
    <t>2022-01-18 03:07:21</t>
  </si>
  <si>
    <t>2022-01-17</t>
  </si>
  <si>
    <t>2396263</t>
  </si>
  <si>
    <t>城南SR酒店</t>
  </si>
  <si>
    <t>Kim Hwanwook</t>
  </si>
  <si>
    <t>688.33</t>
  </si>
  <si>
    <t>108.00</t>
  </si>
  <si>
    <t>2022-01-17 15:19:05</t>
  </si>
  <si>
    <t>2395640</t>
  </si>
  <si>
    <t>凤凰城南山福朋喜来登酒店</t>
  </si>
  <si>
    <t>Stone Paul</t>
  </si>
  <si>
    <t>726.57</t>
  </si>
  <si>
    <t>114.00</t>
  </si>
  <si>
    <t>2022-01-17 07:15:04</t>
  </si>
  <si>
    <t>2022-01-13</t>
  </si>
  <si>
    <t>2387293</t>
  </si>
  <si>
    <t>大西洋城硬石酒店及娱乐场</t>
  </si>
  <si>
    <t>Fiadino Brandon</t>
  </si>
  <si>
    <t>1731.20</t>
  </si>
  <si>
    <t>271.00</t>
  </si>
  <si>
    <t>2022-01-13 01:00:37</t>
  </si>
  <si>
    <t>2022-01-12</t>
  </si>
  <si>
    <t>2385084</t>
  </si>
  <si>
    <t>Halloran Kevin</t>
  </si>
  <si>
    <t>270</t>
  </si>
  <si>
    <t>1731</t>
  </si>
  <si>
    <t>2022-01-12 15:14:36</t>
  </si>
  <si>
    <t>2021-12-16</t>
  </si>
  <si>
    <t>2342200</t>
  </si>
  <si>
    <t>拉斯维加斯中心大道赛马度假酒店</t>
  </si>
  <si>
    <t>Bann Michael</t>
  </si>
  <si>
    <t>2488.59</t>
  </si>
  <si>
    <t>390.00</t>
  </si>
  <si>
    <t>2021-12-16 04:59:14</t>
  </si>
  <si>
    <t>2342122</t>
  </si>
  <si>
    <t>底特律米高梅酒店</t>
  </si>
  <si>
    <t>Lyons Tyson</t>
  </si>
  <si>
    <t>2418.66</t>
  </si>
  <si>
    <t>379.00</t>
  </si>
  <si>
    <t>2021-12-16 00:27:32</t>
  </si>
  <si>
    <t>2021-12-14</t>
  </si>
  <si>
    <t>2339705</t>
  </si>
  <si>
    <t>斯塔特酒店</t>
  </si>
  <si>
    <t>Nouhi Sepeideh Sabrina</t>
  </si>
  <si>
    <t>1263.48</t>
  </si>
  <si>
    <t>198.00</t>
  </si>
  <si>
    <t>2021-12-14 05:38:32</t>
  </si>
  <si>
    <t>2021-11-06</t>
  </si>
  <si>
    <t>2291045</t>
  </si>
  <si>
    <t>特锡卡苑酒店</t>
  </si>
  <si>
    <t>Kerby Jeff</t>
  </si>
  <si>
    <t>1039.07</t>
  </si>
  <si>
    <t>162.00</t>
  </si>
  <si>
    <t>2021-11-06 09:14:42</t>
  </si>
  <si>
    <t>2021-11-03</t>
  </si>
  <si>
    <t>2288100</t>
  </si>
  <si>
    <t>丽亭西敏桥酒店&amp;度假村</t>
  </si>
  <si>
    <t>Alexander Lisa David,Smith Lisa</t>
  </si>
  <si>
    <t>3231.90</t>
  </si>
  <si>
    <t>504.00</t>
  </si>
  <si>
    <t>2021-11-03 00:53:30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</si>
</sst>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0" fontId="12" fillId="15" borderId="2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16728582594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44582</v>
      </c>
      <c r="G2" s="5">
        <v>44584</v>
      </c>
      <c r="H2" s="4">
        <v>1</v>
      </c>
      <c r="I2" s="4">
        <v>2</v>
      </c>
      <c r="J2" s="4">
        <v>2</v>
      </c>
      <c r="K2" s="4" t="s">
        <v>29</v>
      </c>
      <c r="L2" s="4">
        <v>504</v>
      </c>
      <c r="M2" s="4">
        <v>504</v>
      </c>
      <c r="N2" s="4" t="s">
        <v>30</v>
      </c>
      <c r="O2" s="4" t="s">
        <v>31</v>
      </c>
      <c r="P2" s="4" t="s">
        <v>32</v>
      </c>
      <c r="Q2" s="4">
        <v>0</v>
      </c>
      <c r="R2" s="6">
        <v>44503</v>
      </c>
      <c r="S2" s="5">
        <v>44587</v>
      </c>
      <c r="T2" s="4" t="s">
        <v>33</v>
      </c>
      <c r="U2" s="4">
        <v>504</v>
      </c>
      <c r="V2" s="4">
        <v>0</v>
      </c>
      <c r="W2" s="4">
        <v>0</v>
      </c>
      <c r="X2" s="4">
        <v>2288100</v>
      </c>
      <c r="Y2" s="4">
        <v>56280898</v>
      </c>
    </row>
    <row r="3" s="4" customFormat="1" spans="1:25">
      <c r="A3" s="4">
        <v>16747273057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44583</v>
      </c>
      <c r="G3" s="5">
        <v>44584</v>
      </c>
      <c r="H3" s="4">
        <v>1</v>
      </c>
      <c r="I3" s="4">
        <v>1</v>
      </c>
      <c r="J3" s="4">
        <v>1</v>
      </c>
      <c r="K3" s="4" t="s">
        <v>29</v>
      </c>
      <c r="L3" s="4">
        <v>162</v>
      </c>
      <c r="M3" s="4">
        <v>162</v>
      </c>
      <c r="N3" s="4" t="s">
        <v>36</v>
      </c>
      <c r="O3" s="4" t="s">
        <v>31</v>
      </c>
      <c r="P3" s="4" t="s">
        <v>32</v>
      </c>
      <c r="Q3" s="4">
        <v>0</v>
      </c>
      <c r="R3" s="6">
        <v>44506</v>
      </c>
      <c r="S3" s="5">
        <v>44587</v>
      </c>
      <c r="T3" s="4" t="s">
        <v>33</v>
      </c>
      <c r="U3" s="4">
        <v>162</v>
      </c>
      <c r="V3" s="4">
        <v>0</v>
      </c>
      <c r="W3" s="4">
        <v>0</v>
      </c>
      <c r="X3" s="4">
        <v>2291045</v>
      </c>
      <c r="Y3" s="4" t="s">
        <v>37</v>
      </c>
    </row>
    <row r="4" s="4" customFormat="1" spans="1:25">
      <c r="A4" s="4">
        <v>16980722266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44583</v>
      </c>
      <c r="G4" s="5">
        <v>44584</v>
      </c>
      <c r="H4" s="4">
        <v>1</v>
      </c>
      <c r="I4" s="4">
        <v>1</v>
      </c>
      <c r="J4" s="4">
        <v>1</v>
      </c>
      <c r="K4" s="4" t="s">
        <v>29</v>
      </c>
      <c r="L4" s="4">
        <v>198</v>
      </c>
      <c r="M4" s="4">
        <v>198</v>
      </c>
      <c r="N4" s="4" t="s">
        <v>40</v>
      </c>
      <c r="O4" s="4" t="s">
        <v>31</v>
      </c>
      <c r="P4" s="4" t="s">
        <v>32</v>
      </c>
      <c r="Q4" s="4">
        <v>0</v>
      </c>
      <c r="R4" s="6">
        <v>44544</v>
      </c>
      <c r="S4" s="5">
        <v>44587</v>
      </c>
      <c r="T4" s="4" t="s">
        <v>33</v>
      </c>
      <c r="U4" s="4">
        <v>198</v>
      </c>
      <c r="V4" s="4">
        <v>0</v>
      </c>
      <c r="W4" s="4">
        <v>0</v>
      </c>
      <c r="X4" s="4">
        <v>2339705</v>
      </c>
      <c r="Y4" s="4" t="s">
        <v>41</v>
      </c>
    </row>
    <row r="5" s="4" customFormat="1" spans="1:25">
      <c r="A5" s="4">
        <v>16992400600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44583</v>
      </c>
      <c r="G5" s="5">
        <v>44584</v>
      </c>
      <c r="H5" s="4">
        <v>1</v>
      </c>
      <c r="I5" s="4">
        <v>1</v>
      </c>
      <c r="J5" s="4">
        <v>1</v>
      </c>
      <c r="K5" s="4" t="s">
        <v>29</v>
      </c>
      <c r="L5" s="4">
        <v>379</v>
      </c>
      <c r="M5" s="4">
        <v>379</v>
      </c>
      <c r="N5" s="4" t="s">
        <v>44</v>
      </c>
      <c r="O5" s="4" t="s">
        <v>31</v>
      </c>
      <c r="P5" s="4" t="s">
        <v>32</v>
      </c>
      <c r="Q5" s="4">
        <v>0</v>
      </c>
      <c r="R5" s="6">
        <v>44546</v>
      </c>
      <c r="S5" s="5">
        <v>44587</v>
      </c>
      <c r="T5" s="4" t="s">
        <v>33</v>
      </c>
      <c r="U5" s="4">
        <v>379</v>
      </c>
      <c r="V5" s="4">
        <v>0</v>
      </c>
      <c r="W5" s="4">
        <v>0</v>
      </c>
      <c r="X5" s="4">
        <v>2342122</v>
      </c>
      <c r="Y5" s="4">
        <v>896126358</v>
      </c>
    </row>
    <row r="6" s="4" customFormat="1" spans="1:25">
      <c r="A6" s="4">
        <v>16992625794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44582</v>
      </c>
      <c r="G6" s="5">
        <v>44584</v>
      </c>
      <c r="H6" s="4">
        <v>1</v>
      </c>
      <c r="I6" s="4">
        <v>2</v>
      </c>
      <c r="J6" s="4">
        <v>2</v>
      </c>
      <c r="K6" s="4" t="s">
        <v>29</v>
      </c>
      <c r="L6" s="4">
        <v>390</v>
      </c>
      <c r="M6" s="4">
        <v>390</v>
      </c>
      <c r="N6" s="4" t="s">
        <v>47</v>
      </c>
      <c r="O6" s="4" t="s">
        <v>31</v>
      </c>
      <c r="P6" s="4" t="s">
        <v>32</v>
      </c>
      <c r="Q6" s="4">
        <v>0</v>
      </c>
      <c r="R6" s="6">
        <v>44546</v>
      </c>
      <c r="S6" s="5">
        <v>44587</v>
      </c>
      <c r="T6" s="4" t="s">
        <v>33</v>
      </c>
      <c r="U6" s="4">
        <v>390</v>
      </c>
      <c r="V6" s="4">
        <v>0</v>
      </c>
      <c r="W6" s="4">
        <v>0</v>
      </c>
      <c r="X6" s="4">
        <v>2342200</v>
      </c>
      <c r="Y6" s="4" t="s">
        <v>48</v>
      </c>
    </row>
    <row r="7" s="4" customFormat="1" spans="1:25">
      <c r="A7" s="4">
        <v>17159964733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44583</v>
      </c>
      <c r="G7" s="5">
        <v>44584</v>
      </c>
      <c r="H7" s="4">
        <v>1</v>
      </c>
      <c r="I7" s="4">
        <v>1</v>
      </c>
      <c r="J7" s="4">
        <v>1</v>
      </c>
      <c r="K7" s="4" t="s">
        <v>29</v>
      </c>
      <c r="L7" s="4">
        <v>271</v>
      </c>
      <c r="M7" s="4">
        <v>271</v>
      </c>
      <c r="N7" s="4" t="s">
        <v>51</v>
      </c>
      <c r="O7" s="4" t="s">
        <v>31</v>
      </c>
      <c r="P7" s="4" t="s">
        <v>32</v>
      </c>
      <c r="Q7" s="4">
        <v>0</v>
      </c>
      <c r="R7" s="6">
        <v>44573</v>
      </c>
      <c r="S7" s="5">
        <v>44587</v>
      </c>
      <c r="T7" s="4" t="s">
        <v>33</v>
      </c>
      <c r="U7" s="4">
        <v>271</v>
      </c>
      <c r="V7" s="4">
        <v>0</v>
      </c>
      <c r="W7" s="4">
        <v>0</v>
      </c>
      <c r="X7" s="4">
        <v>2385084</v>
      </c>
      <c r="Y7" s="4" t="s">
        <v>52</v>
      </c>
    </row>
    <row r="8" s="4" customFormat="1" spans="1:25">
      <c r="A8" s="4">
        <v>17159964733</v>
      </c>
      <c r="B8" s="4" t="s">
        <v>25</v>
      </c>
      <c r="C8" s="4" t="s">
        <v>53</v>
      </c>
      <c r="D8" s="4" t="s">
        <v>49</v>
      </c>
      <c r="E8" s="4" t="s">
        <v>50</v>
      </c>
      <c r="F8" s="5">
        <v>44583</v>
      </c>
      <c r="G8" s="5">
        <v>44584</v>
      </c>
      <c r="H8" s="4">
        <v>1</v>
      </c>
      <c r="I8" s="4">
        <v>1</v>
      </c>
      <c r="J8" s="4">
        <v>1</v>
      </c>
      <c r="K8" s="4" t="s">
        <v>29</v>
      </c>
      <c r="L8" s="4">
        <v>-271</v>
      </c>
      <c r="M8" s="4">
        <v>-271</v>
      </c>
      <c r="N8" s="4" t="s">
        <v>51</v>
      </c>
      <c r="O8" s="4" t="s">
        <v>31</v>
      </c>
      <c r="P8" s="4" t="s">
        <v>32</v>
      </c>
      <c r="Q8" s="4">
        <v>0</v>
      </c>
      <c r="R8" s="6">
        <v>44573</v>
      </c>
      <c r="S8" s="5">
        <v>44587</v>
      </c>
      <c r="T8" s="4" t="s">
        <v>33</v>
      </c>
      <c r="U8" s="4">
        <v>-271</v>
      </c>
      <c r="V8" s="4">
        <v>0</v>
      </c>
      <c r="W8" s="4">
        <v>0</v>
      </c>
      <c r="X8" s="4">
        <v>2385084</v>
      </c>
      <c r="Y8" s="4" t="s">
        <v>52</v>
      </c>
    </row>
    <row r="9" s="4" customFormat="1" spans="1:25">
      <c r="A9" s="4">
        <v>17165977846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44583</v>
      </c>
      <c r="G9" s="5">
        <v>44584</v>
      </c>
      <c r="H9" s="4">
        <v>1</v>
      </c>
      <c r="I9" s="4">
        <v>1</v>
      </c>
      <c r="J9" s="4">
        <v>1</v>
      </c>
      <c r="K9" s="4" t="s">
        <v>29</v>
      </c>
      <c r="L9" s="4">
        <v>271</v>
      </c>
      <c r="M9" s="4">
        <v>271</v>
      </c>
      <c r="N9" s="4" t="s">
        <v>54</v>
      </c>
      <c r="O9" s="4" t="s">
        <v>31</v>
      </c>
      <c r="P9" s="4" t="s">
        <v>32</v>
      </c>
      <c r="Q9" s="4">
        <v>0</v>
      </c>
      <c r="R9" s="6">
        <v>44574</v>
      </c>
      <c r="S9" s="5">
        <v>44587</v>
      </c>
      <c r="T9" s="4" t="s">
        <v>33</v>
      </c>
      <c r="U9" s="4">
        <v>271</v>
      </c>
      <c r="V9" s="4">
        <v>0</v>
      </c>
      <c r="W9" s="4">
        <v>0</v>
      </c>
      <c r="X9" s="4"/>
      <c r="Y9" s="4" t="s">
        <v>55</v>
      </c>
    </row>
    <row r="10" s="4" customFormat="1" spans="1:25">
      <c r="A10" s="4">
        <v>17189906581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44583</v>
      </c>
      <c r="G10" s="5">
        <v>44584</v>
      </c>
      <c r="H10" s="4">
        <v>1</v>
      </c>
      <c r="I10" s="4">
        <v>1</v>
      </c>
      <c r="J10" s="4">
        <v>1</v>
      </c>
      <c r="K10" s="4" t="s">
        <v>29</v>
      </c>
      <c r="L10" s="4">
        <v>114</v>
      </c>
      <c r="M10" s="4">
        <v>114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44578</v>
      </c>
      <c r="S10" s="5">
        <v>44587</v>
      </c>
      <c r="T10" s="4" t="s">
        <v>33</v>
      </c>
      <c r="U10" s="4">
        <v>114</v>
      </c>
      <c r="V10" s="4">
        <v>0</v>
      </c>
      <c r="W10" s="4">
        <v>0</v>
      </c>
      <c r="X10" s="4">
        <v>2395640</v>
      </c>
      <c r="Y10" s="4">
        <v>99909608</v>
      </c>
    </row>
    <row r="11" s="4" customFormat="1" spans="1:25">
      <c r="A11" s="4">
        <v>17191381434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44583</v>
      </c>
      <c r="G11" s="5">
        <v>44584</v>
      </c>
      <c r="H11" s="4">
        <v>1</v>
      </c>
      <c r="I11" s="4">
        <v>1</v>
      </c>
      <c r="J11" s="4">
        <v>1</v>
      </c>
      <c r="K11" s="4" t="s">
        <v>29</v>
      </c>
      <c r="L11" s="4">
        <v>108</v>
      </c>
      <c r="M11" s="4">
        <v>108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44578</v>
      </c>
      <c r="S11" s="5">
        <v>44587</v>
      </c>
      <c r="T11" s="4" t="s">
        <v>33</v>
      </c>
      <c r="U11" s="4">
        <v>108</v>
      </c>
      <c r="V11" s="4">
        <v>0</v>
      </c>
      <c r="W11" s="4">
        <v>0</v>
      </c>
      <c r="X11" s="4">
        <v>2396263</v>
      </c>
      <c r="Y11" s="4">
        <v>22051554</v>
      </c>
    </row>
    <row r="12" s="4" customFormat="1" spans="1:25">
      <c r="A12" s="4">
        <v>17193470681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44583</v>
      </c>
      <c r="G12" s="5">
        <v>44584</v>
      </c>
      <c r="H12" s="4">
        <v>1</v>
      </c>
      <c r="I12" s="4">
        <v>1</v>
      </c>
      <c r="J12" s="4">
        <v>1</v>
      </c>
      <c r="K12" s="4" t="s">
        <v>29</v>
      </c>
      <c r="L12" s="4">
        <v>223</v>
      </c>
      <c r="M12" s="4">
        <v>223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44579</v>
      </c>
      <c r="S12" s="5">
        <v>44587</v>
      </c>
      <c r="T12" s="4" t="s">
        <v>33</v>
      </c>
      <c r="U12" s="4">
        <v>223</v>
      </c>
      <c r="V12" s="4">
        <v>0</v>
      </c>
      <c r="W12" s="4">
        <v>0</v>
      </c>
      <c r="X12" s="4">
        <v>2397540</v>
      </c>
      <c r="Y12" s="4" t="s">
        <v>65</v>
      </c>
    </row>
    <row r="13" s="4" customFormat="1" spans="1:25">
      <c r="A13" s="4">
        <v>17193529509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44581</v>
      </c>
      <c r="G13" s="5">
        <v>44584</v>
      </c>
      <c r="H13" s="4">
        <v>1</v>
      </c>
      <c r="I13" s="4">
        <v>3</v>
      </c>
      <c r="J13" s="4">
        <v>3</v>
      </c>
      <c r="K13" s="4" t="s">
        <v>29</v>
      </c>
      <c r="L13" s="4">
        <v>180</v>
      </c>
      <c r="M13" s="4">
        <v>180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44579</v>
      </c>
      <c r="S13" s="5">
        <v>44587</v>
      </c>
      <c r="T13" s="4" t="s">
        <v>33</v>
      </c>
      <c r="U13" s="4">
        <v>180</v>
      </c>
      <c r="V13" s="4">
        <v>0</v>
      </c>
      <c r="W13" s="4">
        <v>0</v>
      </c>
      <c r="X13" s="4">
        <v>2397593</v>
      </c>
      <c r="Y13" s="4">
        <v>70537625</v>
      </c>
    </row>
    <row r="14" s="4" customFormat="1" spans="1:25">
      <c r="A14" s="4">
        <v>17197950571</v>
      </c>
      <c r="B14" s="4" t="s">
        <v>25</v>
      </c>
      <c r="C14" s="4" t="s">
        <v>26</v>
      </c>
      <c r="D14" s="4" t="s">
        <v>69</v>
      </c>
      <c r="E14" s="4" t="s">
        <v>57</v>
      </c>
      <c r="F14" s="5">
        <v>44583</v>
      </c>
      <c r="G14" s="5">
        <v>44584</v>
      </c>
      <c r="H14" s="4">
        <v>1</v>
      </c>
      <c r="I14" s="4">
        <v>1</v>
      </c>
      <c r="J14" s="4">
        <v>1</v>
      </c>
      <c r="K14" s="4" t="s">
        <v>29</v>
      </c>
      <c r="L14" s="4">
        <v>94</v>
      </c>
      <c r="M14" s="4">
        <v>94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44579</v>
      </c>
      <c r="S14" s="5">
        <v>44587</v>
      </c>
      <c r="T14" s="4" t="s">
        <v>33</v>
      </c>
      <c r="U14" s="4">
        <v>94</v>
      </c>
      <c r="V14" s="4">
        <v>0</v>
      </c>
      <c r="W14" s="4">
        <v>0</v>
      </c>
      <c r="X14" s="4">
        <v>2399502</v>
      </c>
      <c r="Y14" s="4">
        <v>70998641</v>
      </c>
    </row>
    <row r="15" s="4" customFormat="1" spans="1:24">
      <c r="A15" s="4">
        <v>17198139733</v>
      </c>
      <c r="B15" s="4" t="s">
        <v>25</v>
      </c>
      <c r="C15" s="4" t="s">
        <v>26</v>
      </c>
      <c r="D15" s="4" t="s">
        <v>71</v>
      </c>
      <c r="E15" s="4" t="s">
        <v>72</v>
      </c>
      <c r="F15" s="5">
        <v>44583</v>
      </c>
      <c r="G15" s="5">
        <v>44584</v>
      </c>
      <c r="H15" s="4">
        <v>1</v>
      </c>
      <c r="I15" s="4">
        <v>1</v>
      </c>
      <c r="J15" s="4">
        <v>1</v>
      </c>
      <c r="K15" s="4" t="s">
        <v>29</v>
      </c>
      <c r="L15" s="4">
        <v>60</v>
      </c>
      <c r="M15" s="4">
        <v>60</v>
      </c>
      <c r="N15" s="4" t="s">
        <v>73</v>
      </c>
      <c r="O15" s="4" t="s">
        <v>31</v>
      </c>
      <c r="P15" s="4" t="s">
        <v>32</v>
      </c>
      <c r="Q15" s="4">
        <v>0</v>
      </c>
      <c r="R15" s="6">
        <v>44580</v>
      </c>
      <c r="S15" s="5">
        <v>44587</v>
      </c>
      <c r="T15" s="4" t="s">
        <v>33</v>
      </c>
      <c r="U15" s="4">
        <v>60</v>
      </c>
      <c r="V15" s="4">
        <v>0</v>
      </c>
      <c r="W15" s="4">
        <v>0</v>
      </c>
      <c r="X15" s="4">
        <v>2399523</v>
      </c>
    </row>
    <row r="16" s="4" customFormat="1" spans="1:24">
      <c r="A16" s="4">
        <v>17198924398</v>
      </c>
      <c r="B16" s="4" t="s">
        <v>25</v>
      </c>
      <c r="C16" s="4" t="s">
        <v>26</v>
      </c>
      <c r="D16" s="4" t="s">
        <v>74</v>
      </c>
      <c r="E16" s="4" t="s">
        <v>75</v>
      </c>
      <c r="F16" s="5">
        <v>44583</v>
      </c>
      <c r="G16" s="5">
        <v>44584</v>
      </c>
      <c r="H16" s="4">
        <v>1</v>
      </c>
      <c r="I16" s="4">
        <v>1</v>
      </c>
      <c r="J16" s="4">
        <v>1</v>
      </c>
      <c r="K16" s="4" t="s">
        <v>29</v>
      </c>
      <c r="L16" s="4">
        <v>43</v>
      </c>
      <c r="M16" s="4">
        <v>43</v>
      </c>
      <c r="N16" s="4" t="s">
        <v>76</v>
      </c>
      <c r="O16" s="4" t="s">
        <v>31</v>
      </c>
      <c r="P16" s="4" t="s">
        <v>32</v>
      </c>
      <c r="Q16" s="4">
        <v>0</v>
      </c>
      <c r="R16" s="6">
        <v>44580</v>
      </c>
      <c r="S16" s="5">
        <v>44587</v>
      </c>
      <c r="T16" s="4" t="s">
        <v>33</v>
      </c>
      <c r="U16" s="4">
        <v>43</v>
      </c>
      <c r="V16" s="4">
        <v>0</v>
      </c>
      <c r="W16" s="4">
        <v>0</v>
      </c>
      <c r="X16" s="4">
        <v>2399851</v>
      </c>
    </row>
    <row r="17" s="4" customFormat="1" spans="1:25">
      <c r="A17" s="4">
        <v>17201918053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44583</v>
      </c>
      <c r="G17" s="5">
        <v>44584</v>
      </c>
      <c r="H17" s="4">
        <v>1</v>
      </c>
      <c r="I17" s="4">
        <v>1</v>
      </c>
      <c r="J17" s="4">
        <v>1</v>
      </c>
      <c r="K17" s="4" t="s">
        <v>29</v>
      </c>
      <c r="L17" s="4">
        <v>184</v>
      </c>
      <c r="M17" s="4">
        <v>184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44581</v>
      </c>
      <c r="S17" s="5">
        <v>44587</v>
      </c>
      <c r="T17" s="4" t="s">
        <v>33</v>
      </c>
      <c r="U17" s="4">
        <v>184</v>
      </c>
      <c r="V17" s="4">
        <v>0</v>
      </c>
      <c r="W17" s="4">
        <v>0</v>
      </c>
      <c r="X17" s="4">
        <v>2401652</v>
      </c>
      <c r="Y17" s="4">
        <v>1883036059</v>
      </c>
    </row>
    <row r="18" s="4" customFormat="1" spans="1:25">
      <c r="A18" s="4">
        <v>17202267915</v>
      </c>
      <c r="B18" s="4" t="s">
        <v>25</v>
      </c>
      <c r="C18" s="4" t="s">
        <v>26</v>
      </c>
      <c r="D18" s="4" t="s">
        <v>80</v>
      </c>
      <c r="E18" s="4" t="s">
        <v>81</v>
      </c>
      <c r="F18" s="5">
        <v>44581</v>
      </c>
      <c r="G18" s="5">
        <v>44584</v>
      </c>
      <c r="H18" s="4">
        <v>1</v>
      </c>
      <c r="I18" s="4">
        <v>3</v>
      </c>
      <c r="J18" s="4">
        <v>3</v>
      </c>
      <c r="K18" s="4" t="s">
        <v>29</v>
      </c>
      <c r="L18" s="4">
        <v>492</v>
      </c>
      <c r="M18" s="4">
        <v>492</v>
      </c>
      <c r="N18" s="4" t="s">
        <v>82</v>
      </c>
      <c r="O18" s="4" t="s">
        <v>31</v>
      </c>
      <c r="P18" s="4" t="s">
        <v>32</v>
      </c>
      <c r="Q18" s="4">
        <v>0</v>
      </c>
      <c r="R18" s="6">
        <v>44581</v>
      </c>
      <c r="S18" s="5">
        <v>44587</v>
      </c>
      <c r="T18" s="4" t="s">
        <v>33</v>
      </c>
      <c r="U18" s="4">
        <v>492</v>
      </c>
      <c r="V18" s="4">
        <v>0</v>
      </c>
      <c r="W18" s="4">
        <v>0</v>
      </c>
      <c r="X18" s="4">
        <v>2401958</v>
      </c>
      <c r="Y18" s="4">
        <v>72329672</v>
      </c>
    </row>
    <row r="19" s="4" customFormat="1" spans="1:25">
      <c r="A19" s="4">
        <v>17205315370</v>
      </c>
      <c r="B19" s="4" t="s">
        <v>25</v>
      </c>
      <c r="C19" s="4" t="s">
        <v>26</v>
      </c>
      <c r="D19" s="4" t="s">
        <v>83</v>
      </c>
      <c r="E19" s="4" t="s">
        <v>84</v>
      </c>
      <c r="F19" s="5">
        <v>44582</v>
      </c>
      <c r="G19" s="5">
        <v>44584</v>
      </c>
      <c r="H19" s="4">
        <v>1</v>
      </c>
      <c r="I19" s="4">
        <v>2</v>
      </c>
      <c r="J19" s="4">
        <v>2</v>
      </c>
      <c r="K19" s="4" t="s">
        <v>29</v>
      </c>
      <c r="L19" s="4">
        <v>280</v>
      </c>
      <c r="M19" s="4">
        <v>280</v>
      </c>
      <c r="N19" s="4" t="s">
        <v>85</v>
      </c>
      <c r="O19" s="4" t="s">
        <v>31</v>
      </c>
      <c r="P19" s="4" t="s">
        <v>32</v>
      </c>
      <c r="Q19" s="4">
        <v>0</v>
      </c>
      <c r="R19" s="6">
        <v>44581</v>
      </c>
      <c r="S19" s="5">
        <v>44587</v>
      </c>
      <c r="T19" s="4" t="s">
        <v>33</v>
      </c>
      <c r="U19" s="4">
        <v>280</v>
      </c>
      <c r="V19" s="4">
        <v>0</v>
      </c>
      <c r="W19" s="4">
        <v>0</v>
      </c>
      <c r="X19" s="4">
        <v>2402646</v>
      </c>
      <c r="Y19" s="4" t="s">
        <v>86</v>
      </c>
    </row>
    <row r="20" s="4" customFormat="1" spans="1:25">
      <c r="A20" s="4">
        <v>17205976939</v>
      </c>
      <c r="B20" s="4" t="s">
        <v>25</v>
      </c>
      <c r="C20" s="4" t="s">
        <v>26</v>
      </c>
      <c r="D20" s="4" t="s">
        <v>87</v>
      </c>
      <c r="E20" s="4" t="s">
        <v>88</v>
      </c>
      <c r="F20" s="5">
        <v>44582</v>
      </c>
      <c r="G20" s="5">
        <v>44584</v>
      </c>
      <c r="H20" s="4">
        <v>1</v>
      </c>
      <c r="I20" s="4">
        <v>2</v>
      </c>
      <c r="J20" s="4">
        <v>2</v>
      </c>
      <c r="K20" s="4" t="s">
        <v>29</v>
      </c>
      <c r="L20" s="4">
        <v>606</v>
      </c>
      <c r="M20" s="4">
        <v>606</v>
      </c>
      <c r="N20" s="4" t="s">
        <v>89</v>
      </c>
      <c r="O20" s="4" t="s">
        <v>31</v>
      </c>
      <c r="P20" s="4" t="s">
        <v>32</v>
      </c>
      <c r="Q20" s="4">
        <v>0</v>
      </c>
      <c r="R20" s="6">
        <v>44581</v>
      </c>
      <c r="S20" s="5">
        <v>44587</v>
      </c>
      <c r="T20" s="4" t="s">
        <v>33</v>
      </c>
      <c r="U20" s="4">
        <v>606</v>
      </c>
      <c r="V20" s="4">
        <v>0</v>
      </c>
      <c r="W20" s="4">
        <v>0</v>
      </c>
      <c r="X20" s="4">
        <v>2403123</v>
      </c>
      <c r="Y20" s="4">
        <v>14634835</v>
      </c>
    </row>
    <row r="21" s="4" customFormat="1" spans="1:25">
      <c r="A21" s="4">
        <v>17206943620</v>
      </c>
      <c r="B21" s="4" t="s">
        <v>25</v>
      </c>
      <c r="C21" s="4" t="s">
        <v>26</v>
      </c>
      <c r="D21" s="4" t="s">
        <v>90</v>
      </c>
      <c r="E21" s="4" t="s">
        <v>91</v>
      </c>
      <c r="F21" s="5">
        <v>44583</v>
      </c>
      <c r="G21" s="5">
        <v>44584</v>
      </c>
      <c r="H21" s="4">
        <v>1</v>
      </c>
      <c r="I21" s="4">
        <v>1</v>
      </c>
      <c r="J21" s="4">
        <v>1</v>
      </c>
      <c r="K21" s="4" t="s">
        <v>29</v>
      </c>
      <c r="L21" s="4">
        <v>137</v>
      </c>
      <c r="M21" s="4">
        <v>137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44582</v>
      </c>
      <c r="S21" s="5">
        <v>44587</v>
      </c>
      <c r="T21" s="4" t="s">
        <v>33</v>
      </c>
      <c r="U21" s="4">
        <v>137</v>
      </c>
      <c r="V21" s="4">
        <v>0</v>
      </c>
      <c r="W21" s="4">
        <v>0</v>
      </c>
      <c r="X21" s="4">
        <v>2403728</v>
      </c>
      <c r="Y21" s="4">
        <v>29224202</v>
      </c>
    </row>
    <row r="22" s="4" customFormat="1" spans="1:25">
      <c r="A22" s="4">
        <v>17210850738</v>
      </c>
      <c r="B22" s="4" t="s">
        <v>25</v>
      </c>
      <c r="C22" s="4" t="s">
        <v>26</v>
      </c>
      <c r="D22" s="4" t="s">
        <v>93</v>
      </c>
      <c r="E22" s="4" t="s">
        <v>94</v>
      </c>
      <c r="F22" s="5">
        <v>44583</v>
      </c>
      <c r="G22" s="5">
        <v>44584</v>
      </c>
      <c r="H22" s="4">
        <v>1</v>
      </c>
      <c r="I22" s="4">
        <v>1</v>
      </c>
      <c r="J22" s="4">
        <v>1</v>
      </c>
      <c r="K22" s="4" t="s">
        <v>29</v>
      </c>
      <c r="L22" s="4">
        <v>94</v>
      </c>
      <c r="M22" s="4">
        <v>94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44582</v>
      </c>
      <c r="S22" s="5">
        <v>44587</v>
      </c>
      <c r="T22" s="4" t="s">
        <v>33</v>
      </c>
      <c r="U22" s="4">
        <v>94</v>
      </c>
      <c r="V22" s="4">
        <v>0</v>
      </c>
      <c r="W22" s="4">
        <v>0</v>
      </c>
      <c r="X22" s="4">
        <v>2404529</v>
      </c>
      <c r="Y22" s="4">
        <v>42539970</v>
      </c>
    </row>
    <row r="23" s="4" customFormat="1" spans="1:24">
      <c r="A23" s="4">
        <v>17211851071</v>
      </c>
      <c r="B23" s="4" t="s">
        <v>25</v>
      </c>
      <c r="C23" s="4" t="s">
        <v>26</v>
      </c>
      <c r="D23" s="4" t="s">
        <v>96</v>
      </c>
      <c r="E23" s="4" t="s">
        <v>97</v>
      </c>
      <c r="F23" s="5">
        <v>44583</v>
      </c>
      <c r="G23" s="5">
        <v>44584</v>
      </c>
      <c r="H23" s="4">
        <v>1</v>
      </c>
      <c r="I23" s="4">
        <v>1</v>
      </c>
      <c r="J23" s="4">
        <v>1</v>
      </c>
      <c r="K23" s="4" t="s">
        <v>29</v>
      </c>
      <c r="L23" s="4">
        <v>44</v>
      </c>
      <c r="M23" s="4">
        <v>44</v>
      </c>
      <c r="N23" s="4" t="s">
        <v>98</v>
      </c>
      <c r="O23" s="4" t="s">
        <v>31</v>
      </c>
      <c r="P23" s="4" t="s">
        <v>32</v>
      </c>
      <c r="Q23" s="4">
        <v>0</v>
      </c>
      <c r="R23" s="6">
        <v>44582</v>
      </c>
      <c r="S23" s="5">
        <v>44587</v>
      </c>
      <c r="T23" s="4" t="s">
        <v>33</v>
      </c>
      <c r="U23" s="4">
        <v>44</v>
      </c>
      <c r="V23" s="4">
        <v>0</v>
      </c>
      <c r="W23" s="4">
        <v>0</v>
      </c>
      <c r="X23" s="4">
        <v>2405215</v>
      </c>
    </row>
    <row r="24" s="4" customFormat="1" spans="1:25">
      <c r="A24" s="4">
        <v>17212287169</v>
      </c>
      <c r="B24" s="4" t="s">
        <v>25</v>
      </c>
      <c r="C24" s="4" t="s">
        <v>26</v>
      </c>
      <c r="D24" s="4" t="s">
        <v>96</v>
      </c>
      <c r="E24" s="4" t="s">
        <v>97</v>
      </c>
      <c r="F24" s="5">
        <v>44583</v>
      </c>
      <c r="G24" s="5">
        <v>44584</v>
      </c>
      <c r="H24" s="4">
        <v>1</v>
      </c>
      <c r="I24" s="4">
        <v>1</v>
      </c>
      <c r="J24" s="4">
        <v>1</v>
      </c>
      <c r="K24" s="4" t="s">
        <v>29</v>
      </c>
      <c r="L24" s="4">
        <v>44</v>
      </c>
      <c r="M24" s="4">
        <v>44</v>
      </c>
      <c r="N24" s="4" t="s">
        <v>99</v>
      </c>
      <c r="O24" s="4" t="s">
        <v>31</v>
      </c>
      <c r="P24" s="4" t="s">
        <v>32</v>
      </c>
      <c r="Q24" s="4">
        <v>0</v>
      </c>
      <c r="R24" s="6">
        <v>44582</v>
      </c>
      <c r="S24" s="5">
        <v>44587</v>
      </c>
      <c r="T24" s="4" t="s">
        <v>33</v>
      </c>
      <c r="U24" s="4">
        <v>44</v>
      </c>
      <c r="V24" s="4">
        <v>0</v>
      </c>
      <c r="W24" s="4">
        <v>0</v>
      </c>
      <c r="X24" s="4">
        <v>2405549</v>
      </c>
      <c r="Y24" s="4">
        <v>1883671019</v>
      </c>
    </row>
    <row r="25" s="4" customFormat="1" spans="1:25">
      <c r="A25" s="4">
        <v>17212565364</v>
      </c>
      <c r="B25" s="4" t="s">
        <v>25</v>
      </c>
      <c r="C25" s="4" t="s">
        <v>26</v>
      </c>
      <c r="D25" s="4" t="s">
        <v>100</v>
      </c>
      <c r="E25" s="4" t="s">
        <v>101</v>
      </c>
      <c r="F25" s="5">
        <v>44583</v>
      </c>
      <c r="G25" s="5">
        <v>44584</v>
      </c>
      <c r="H25" s="4">
        <v>1</v>
      </c>
      <c r="I25" s="4">
        <v>1</v>
      </c>
      <c r="J25" s="4">
        <v>1</v>
      </c>
      <c r="K25" s="4" t="s">
        <v>29</v>
      </c>
      <c r="L25" s="4">
        <v>164</v>
      </c>
      <c r="M25" s="4">
        <v>164</v>
      </c>
      <c r="N25" s="4" t="s">
        <v>102</v>
      </c>
      <c r="O25" s="4" t="s">
        <v>31</v>
      </c>
      <c r="P25" s="4" t="s">
        <v>32</v>
      </c>
      <c r="Q25" s="4">
        <v>0</v>
      </c>
      <c r="R25" s="6">
        <v>44582</v>
      </c>
      <c r="S25" s="5">
        <v>44587</v>
      </c>
      <c r="T25" s="4" t="s">
        <v>33</v>
      </c>
      <c r="U25" s="4">
        <v>164</v>
      </c>
      <c r="V25" s="4">
        <v>0</v>
      </c>
      <c r="W25" s="4">
        <v>0</v>
      </c>
      <c r="X25" s="4">
        <v>2405663</v>
      </c>
      <c r="Y25" s="4">
        <v>39896198</v>
      </c>
    </row>
    <row r="26" s="4" customFormat="1" spans="1:24">
      <c r="A26" s="4">
        <v>17213200372</v>
      </c>
      <c r="B26" s="4" t="s">
        <v>25</v>
      </c>
      <c r="C26" s="4" t="s">
        <v>26</v>
      </c>
      <c r="D26" s="4" t="s">
        <v>103</v>
      </c>
      <c r="E26" s="4" t="s">
        <v>104</v>
      </c>
      <c r="F26" s="5">
        <v>44583</v>
      </c>
      <c r="G26" s="5">
        <v>44584</v>
      </c>
      <c r="H26" s="4">
        <v>1</v>
      </c>
      <c r="I26" s="4">
        <v>1</v>
      </c>
      <c r="J26" s="4">
        <v>1</v>
      </c>
      <c r="K26" s="4" t="s">
        <v>29</v>
      </c>
      <c r="L26" s="4">
        <v>14</v>
      </c>
      <c r="M26" s="4">
        <v>14</v>
      </c>
      <c r="N26" s="4" t="s">
        <v>105</v>
      </c>
      <c r="O26" s="4" t="s">
        <v>31</v>
      </c>
      <c r="P26" s="4" t="s">
        <v>32</v>
      </c>
      <c r="Q26" s="4">
        <v>0</v>
      </c>
      <c r="R26" s="6">
        <v>44583</v>
      </c>
      <c r="S26" s="5">
        <v>44587</v>
      </c>
      <c r="T26" s="4" t="s">
        <v>33</v>
      </c>
      <c r="U26" s="4">
        <v>14</v>
      </c>
      <c r="V26" s="4">
        <v>0</v>
      </c>
      <c r="W26" s="4">
        <v>0</v>
      </c>
      <c r="X26" s="4">
        <v>2405869</v>
      </c>
    </row>
    <row r="27" s="4" customFormat="1" spans="1:25">
      <c r="A27" s="4">
        <v>17213513866</v>
      </c>
      <c r="B27" s="4" t="s">
        <v>25</v>
      </c>
      <c r="C27" s="4" t="s">
        <v>26</v>
      </c>
      <c r="D27" s="4" t="s">
        <v>106</v>
      </c>
      <c r="E27" s="4" t="s">
        <v>107</v>
      </c>
      <c r="F27" s="5">
        <v>44583</v>
      </c>
      <c r="G27" s="5">
        <v>44584</v>
      </c>
      <c r="H27" s="4">
        <v>1</v>
      </c>
      <c r="I27" s="4">
        <v>1</v>
      </c>
      <c r="J27" s="4">
        <v>1</v>
      </c>
      <c r="K27" s="4" t="s">
        <v>29</v>
      </c>
      <c r="L27" s="4">
        <v>188</v>
      </c>
      <c r="M27" s="4">
        <v>188</v>
      </c>
      <c r="N27" s="4" t="s">
        <v>108</v>
      </c>
      <c r="O27" s="4" t="s">
        <v>31</v>
      </c>
      <c r="P27" s="4" t="s">
        <v>32</v>
      </c>
      <c r="Q27" s="4">
        <v>0</v>
      </c>
      <c r="R27" s="6">
        <v>44583</v>
      </c>
      <c r="S27" s="5">
        <v>44587</v>
      </c>
      <c r="T27" s="4" t="s">
        <v>33</v>
      </c>
      <c r="U27" s="4">
        <v>188</v>
      </c>
      <c r="V27" s="4">
        <v>0</v>
      </c>
      <c r="W27" s="4">
        <v>0</v>
      </c>
      <c r="X27" s="4">
        <v>2405993</v>
      </c>
      <c r="Y27" s="4">
        <v>3218602346</v>
      </c>
    </row>
    <row r="28" s="4" customFormat="1" spans="1:24">
      <c r="A28" s="4">
        <v>17213723932</v>
      </c>
      <c r="B28" s="4" t="s">
        <v>25</v>
      </c>
      <c r="C28" s="4" t="s">
        <v>26</v>
      </c>
      <c r="D28" s="4" t="s">
        <v>109</v>
      </c>
      <c r="E28" s="4" t="s">
        <v>110</v>
      </c>
      <c r="F28" s="5">
        <v>44583</v>
      </c>
      <c r="G28" s="5">
        <v>44584</v>
      </c>
      <c r="H28" s="4">
        <v>1</v>
      </c>
      <c r="I28" s="4">
        <v>1</v>
      </c>
      <c r="J28" s="4">
        <v>1</v>
      </c>
      <c r="K28" s="4" t="s">
        <v>29</v>
      </c>
      <c r="L28" s="4">
        <v>66</v>
      </c>
      <c r="M28" s="4">
        <v>66</v>
      </c>
      <c r="N28" s="4" t="s">
        <v>111</v>
      </c>
      <c r="O28" s="4" t="s">
        <v>31</v>
      </c>
      <c r="P28" s="4" t="s">
        <v>32</v>
      </c>
      <c r="Q28" s="4">
        <v>0</v>
      </c>
      <c r="R28" s="6">
        <v>44583</v>
      </c>
      <c r="S28" s="5">
        <v>44587</v>
      </c>
      <c r="T28" s="4" t="s">
        <v>33</v>
      </c>
      <c r="U28" s="4">
        <v>66</v>
      </c>
      <c r="V28" s="4">
        <v>0</v>
      </c>
      <c r="W28" s="4">
        <v>0</v>
      </c>
      <c r="X28" s="4">
        <v>2406061</v>
      </c>
    </row>
    <row r="29" s="4" customFormat="1" spans="1:24">
      <c r="A29" s="4">
        <v>17213723932</v>
      </c>
      <c r="B29" s="4" t="s">
        <v>25</v>
      </c>
      <c r="C29" s="4" t="s">
        <v>53</v>
      </c>
      <c r="D29" s="4" t="s">
        <v>109</v>
      </c>
      <c r="E29" s="4" t="s">
        <v>110</v>
      </c>
      <c r="F29" s="5">
        <v>44583</v>
      </c>
      <c r="G29" s="5">
        <v>44584</v>
      </c>
      <c r="H29" s="4">
        <v>1</v>
      </c>
      <c r="I29" s="4">
        <v>1</v>
      </c>
      <c r="J29" s="4">
        <v>1</v>
      </c>
      <c r="K29" s="4" t="s">
        <v>29</v>
      </c>
      <c r="L29" s="4">
        <v>-66</v>
      </c>
      <c r="M29" s="4">
        <v>-66</v>
      </c>
      <c r="N29" s="4" t="s">
        <v>111</v>
      </c>
      <c r="O29" s="4" t="s">
        <v>31</v>
      </c>
      <c r="P29" s="4" t="s">
        <v>32</v>
      </c>
      <c r="Q29" s="4">
        <v>0</v>
      </c>
      <c r="R29" s="6">
        <v>44583</v>
      </c>
      <c r="S29" s="5">
        <v>44587</v>
      </c>
      <c r="T29" s="4" t="s">
        <v>33</v>
      </c>
      <c r="U29" s="4">
        <v>-66</v>
      </c>
      <c r="V29" s="4">
        <v>0</v>
      </c>
      <c r="W29" s="4">
        <v>0</v>
      </c>
      <c r="X29" s="4">
        <v>2406061</v>
      </c>
    </row>
    <row r="30" s="4" customFormat="1" spans="1:24">
      <c r="A30" s="4">
        <v>17214050188</v>
      </c>
      <c r="B30" s="4" t="s">
        <v>25</v>
      </c>
      <c r="C30" s="4" t="s">
        <v>26</v>
      </c>
      <c r="D30" s="4" t="s">
        <v>106</v>
      </c>
      <c r="E30" s="4" t="s">
        <v>107</v>
      </c>
      <c r="F30" s="5">
        <v>44583</v>
      </c>
      <c r="G30" s="5">
        <v>44584</v>
      </c>
      <c r="H30" s="4">
        <v>1</v>
      </c>
      <c r="I30" s="4">
        <v>1</v>
      </c>
      <c r="J30" s="4">
        <v>1</v>
      </c>
      <c r="K30" s="4" t="s">
        <v>29</v>
      </c>
      <c r="L30" s="4">
        <v>188</v>
      </c>
      <c r="M30" s="4">
        <v>188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44583</v>
      </c>
      <c r="S30" s="5">
        <v>44587</v>
      </c>
      <c r="T30" s="4" t="s">
        <v>33</v>
      </c>
      <c r="U30" s="4">
        <v>188</v>
      </c>
      <c r="V30" s="4">
        <v>0</v>
      </c>
      <c r="W30" s="4">
        <v>0</v>
      </c>
      <c r="X30" s="4">
        <v>2406199</v>
      </c>
    </row>
    <row r="31" s="4" customFormat="1" spans="1:24">
      <c r="A31" s="4">
        <v>17214161763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44583</v>
      </c>
      <c r="G31" s="5">
        <v>44584</v>
      </c>
      <c r="H31" s="4">
        <v>1</v>
      </c>
      <c r="I31" s="4">
        <v>1</v>
      </c>
      <c r="J31" s="4">
        <v>1</v>
      </c>
      <c r="K31" s="4" t="s">
        <v>29</v>
      </c>
      <c r="L31" s="4">
        <v>22</v>
      </c>
      <c r="M31" s="4">
        <v>22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44583</v>
      </c>
      <c r="S31" s="5">
        <v>44587</v>
      </c>
      <c r="T31" s="4" t="s">
        <v>33</v>
      </c>
      <c r="U31" s="4">
        <v>22</v>
      </c>
      <c r="V31" s="4">
        <v>0</v>
      </c>
      <c r="W31" s="4">
        <v>0</v>
      </c>
      <c r="X31" s="4">
        <v>2406225</v>
      </c>
    </row>
    <row r="32" s="4" customFormat="1" spans="1:24">
      <c r="A32" s="4">
        <v>17214290123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44583</v>
      </c>
      <c r="G32" s="5">
        <v>44584</v>
      </c>
      <c r="H32" s="4">
        <v>1</v>
      </c>
      <c r="I32" s="4">
        <v>1</v>
      </c>
      <c r="J32" s="4">
        <v>1</v>
      </c>
      <c r="K32" s="4" t="s">
        <v>29</v>
      </c>
      <c r="L32" s="4">
        <v>155</v>
      </c>
      <c r="M32" s="4">
        <v>155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44583</v>
      </c>
      <c r="S32" s="5">
        <v>44587</v>
      </c>
      <c r="T32" s="4" t="s">
        <v>33</v>
      </c>
      <c r="U32" s="4">
        <v>155</v>
      </c>
      <c r="V32" s="4">
        <v>0</v>
      </c>
      <c r="W32" s="4">
        <v>0</v>
      </c>
      <c r="X32" s="4">
        <v>2406264</v>
      </c>
    </row>
    <row r="33" s="4" customFormat="1" spans="1:24">
      <c r="A33" s="4">
        <v>17214309734</v>
      </c>
      <c r="B33" s="4" t="s">
        <v>25</v>
      </c>
      <c r="C33" s="4" t="s">
        <v>26</v>
      </c>
      <c r="D33" s="4" t="s">
        <v>116</v>
      </c>
      <c r="E33" s="4" t="s">
        <v>119</v>
      </c>
      <c r="F33" s="5">
        <v>44583</v>
      </c>
      <c r="G33" s="5">
        <v>44584</v>
      </c>
      <c r="H33" s="4">
        <v>1</v>
      </c>
      <c r="I33" s="4">
        <v>1</v>
      </c>
      <c r="J33" s="4">
        <v>1</v>
      </c>
      <c r="K33" s="4" t="s">
        <v>29</v>
      </c>
      <c r="L33" s="4">
        <v>155</v>
      </c>
      <c r="M33" s="4">
        <v>155</v>
      </c>
      <c r="N33" s="4" t="s">
        <v>118</v>
      </c>
      <c r="O33" s="4" t="s">
        <v>31</v>
      </c>
      <c r="P33" s="4" t="s">
        <v>32</v>
      </c>
      <c r="Q33" s="4">
        <v>0</v>
      </c>
      <c r="R33" s="6">
        <v>44583</v>
      </c>
      <c r="S33" s="5">
        <v>44587</v>
      </c>
      <c r="T33" s="4" t="s">
        <v>33</v>
      </c>
      <c r="U33" s="4">
        <v>155</v>
      </c>
      <c r="V33" s="4">
        <v>0</v>
      </c>
      <c r="W33" s="4">
        <v>0</v>
      </c>
      <c r="X33" s="4">
        <v>2406268</v>
      </c>
    </row>
    <row r="34" s="4" customFormat="1" spans="1:24">
      <c r="A34" s="4">
        <v>17214363552</v>
      </c>
      <c r="B34" s="4" t="s">
        <v>25</v>
      </c>
      <c r="C34" s="4" t="s">
        <v>26</v>
      </c>
      <c r="D34" s="4" t="s">
        <v>109</v>
      </c>
      <c r="E34" s="4" t="s">
        <v>119</v>
      </c>
      <c r="F34" s="5">
        <v>44583</v>
      </c>
      <c r="G34" s="5">
        <v>44584</v>
      </c>
      <c r="H34" s="4">
        <v>1</v>
      </c>
      <c r="I34" s="4">
        <v>1</v>
      </c>
      <c r="J34" s="4">
        <v>1</v>
      </c>
      <c r="K34" s="4" t="s">
        <v>29</v>
      </c>
      <c r="L34" s="4">
        <v>58</v>
      </c>
      <c r="M34" s="4">
        <v>58</v>
      </c>
      <c r="N34" s="4" t="s">
        <v>120</v>
      </c>
      <c r="O34" s="4" t="s">
        <v>31</v>
      </c>
      <c r="P34" s="4" t="s">
        <v>32</v>
      </c>
      <c r="Q34" s="4">
        <v>0</v>
      </c>
      <c r="R34" s="6">
        <v>44583</v>
      </c>
      <c r="S34" s="5">
        <v>44587</v>
      </c>
      <c r="T34" s="4" t="s">
        <v>33</v>
      </c>
      <c r="U34" s="4">
        <v>58</v>
      </c>
      <c r="V34" s="4">
        <v>0</v>
      </c>
      <c r="W34" s="4">
        <v>0</v>
      </c>
      <c r="X34" s="4">
        <v>2406285</v>
      </c>
    </row>
    <row r="35" s="4" customFormat="1" spans="1:24">
      <c r="A35" s="4">
        <v>17214363552</v>
      </c>
      <c r="B35" s="4" t="s">
        <v>25</v>
      </c>
      <c r="C35" s="4" t="s">
        <v>53</v>
      </c>
      <c r="D35" s="4" t="s">
        <v>109</v>
      </c>
      <c r="E35" s="4" t="s">
        <v>119</v>
      </c>
      <c r="F35" s="5">
        <v>44583</v>
      </c>
      <c r="G35" s="5">
        <v>44584</v>
      </c>
      <c r="H35" s="4">
        <v>1</v>
      </c>
      <c r="I35" s="4">
        <v>1</v>
      </c>
      <c r="J35" s="4">
        <v>1</v>
      </c>
      <c r="K35" s="4" t="s">
        <v>29</v>
      </c>
      <c r="L35" s="4">
        <v>-58</v>
      </c>
      <c r="M35" s="4">
        <v>-58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44583</v>
      </c>
      <c r="S35" s="5">
        <v>44587</v>
      </c>
      <c r="T35" s="4" t="s">
        <v>33</v>
      </c>
      <c r="U35" s="4">
        <v>-58</v>
      </c>
      <c r="V35" s="4">
        <v>0</v>
      </c>
      <c r="W35" s="4">
        <v>0</v>
      </c>
      <c r="X35" s="4">
        <v>2406285</v>
      </c>
    </row>
    <row r="36" s="4" customFormat="1" spans="1:25">
      <c r="A36" s="4">
        <v>17217355015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44583</v>
      </c>
      <c r="G36" s="5">
        <v>44584</v>
      </c>
      <c r="H36" s="4">
        <v>1</v>
      </c>
      <c r="I36" s="4">
        <v>1</v>
      </c>
      <c r="J36" s="4">
        <v>1</v>
      </c>
      <c r="K36" s="4" t="s">
        <v>29</v>
      </c>
      <c r="L36" s="4">
        <v>20</v>
      </c>
      <c r="M36" s="4">
        <v>20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44583</v>
      </c>
      <c r="S36" s="5">
        <v>44587</v>
      </c>
      <c r="T36" s="4" t="s">
        <v>33</v>
      </c>
      <c r="U36" s="4">
        <v>20</v>
      </c>
      <c r="V36" s="4">
        <v>0</v>
      </c>
      <c r="W36" s="4">
        <v>0</v>
      </c>
      <c r="X36" s="4"/>
      <c r="Y36" s="4">
        <v>496677</v>
      </c>
    </row>
    <row r="37" s="4" customFormat="1" spans="1:25">
      <c r="A37" s="4">
        <v>17218712930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44583</v>
      </c>
      <c r="G37" s="5">
        <v>44584</v>
      </c>
      <c r="H37" s="4">
        <v>1</v>
      </c>
      <c r="I37" s="4">
        <v>1</v>
      </c>
      <c r="J37" s="4">
        <v>1</v>
      </c>
      <c r="K37" s="4" t="s">
        <v>29</v>
      </c>
      <c r="L37" s="4">
        <v>86</v>
      </c>
      <c r="M37" s="4">
        <v>86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44583</v>
      </c>
      <c r="S37" s="5">
        <v>44587</v>
      </c>
      <c r="T37" s="4" t="s">
        <v>33</v>
      </c>
      <c r="U37" s="4">
        <v>86</v>
      </c>
      <c r="V37" s="4">
        <v>0</v>
      </c>
      <c r="W37" s="4">
        <v>0</v>
      </c>
      <c r="X37" s="4">
        <v>2406703</v>
      </c>
      <c r="Y37" s="4" t="s">
        <v>127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11" workbookViewId="0">
      <selection activeCell="A42" sqref="A42:A44"/>
    </sheetView>
  </sheetViews>
  <sheetFormatPr defaultColWidth="9" defaultRowHeight="13.5"/>
  <cols>
    <col min="1" max="1" width="12.5" style="4" customWidth="1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128</v>
      </c>
    </row>
    <row r="2" s="4" customFormat="1" spans="1:9">
      <c r="A2" s="4">
        <v>16728582594</v>
      </c>
      <c r="B2" s="5">
        <v>44582</v>
      </c>
      <c r="C2" s="5">
        <v>44584</v>
      </c>
      <c r="D2" s="4">
        <v>504</v>
      </c>
      <c r="E2" s="4" t="str">
        <f>VLOOKUP(A2,HOP!A:L,12,0)</f>
        <v>504.00</v>
      </c>
      <c r="F2" s="4" t="str">
        <f>VLOOKUP(A2,HOP!A:C,3,0)</f>
        <v>2288100</v>
      </c>
      <c r="G2" s="4">
        <f>D2-E2</f>
        <v>0</v>
      </c>
      <c r="H2" s="4" t="str">
        <f>$H$1&amp;F2</f>
        <v>，2288100</v>
      </c>
      <c r="I2" s="4" t="str">
        <f>VLOOKUP(A2,HOP!A:T,20,0)</f>
        <v>直连</v>
      </c>
    </row>
    <row r="3" s="4" customFormat="1" spans="1:9">
      <c r="A3" s="4">
        <v>16747273057</v>
      </c>
      <c r="B3" s="5">
        <v>44583</v>
      </c>
      <c r="C3" s="5">
        <v>44584</v>
      </c>
      <c r="D3" s="4">
        <v>162</v>
      </c>
      <c r="E3" s="4" t="str">
        <f>VLOOKUP(A3,HOP!A:L,12,0)</f>
        <v>162.00</v>
      </c>
      <c r="F3" s="4" t="str">
        <f>VLOOKUP(A3,HOP!A:C,3,0)</f>
        <v>2291045</v>
      </c>
      <c r="G3" s="4">
        <f t="shared" ref="G3:G34" si="0">D3-E3</f>
        <v>0</v>
      </c>
      <c r="H3" s="4" t="str">
        <f t="shared" ref="H3:H34" si="1">$H$1&amp;F3</f>
        <v>，2291045</v>
      </c>
      <c r="I3" s="4" t="str">
        <f>VLOOKUP(A3,HOP!A:T,20,0)</f>
        <v>直连</v>
      </c>
    </row>
    <row r="4" s="4" customFormat="1" spans="1:9">
      <c r="A4" s="4">
        <v>16980722266</v>
      </c>
      <c r="B4" s="5">
        <v>44583</v>
      </c>
      <c r="C4" s="5">
        <v>44584</v>
      </c>
      <c r="D4" s="4">
        <v>198</v>
      </c>
      <c r="E4" s="4" t="str">
        <f>VLOOKUP(A4,HOP!A:L,12,0)</f>
        <v>198.00</v>
      </c>
      <c r="F4" s="4" t="str">
        <f>VLOOKUP(A4,HOP!A:C,3,0)</f>
        <v>2339705</v>
      </c>
      <c r="G4" s="4">
        <f t="shared" si="0"/>
        <v>0</v>
      </c>
      <c r="H4" s="4" t="str">
        <f t="shared" si="1"/>
        <v>，2339705</v>
      </c>
      <c r="I4" s="4" t="str">
        <f>VLOOKUP(A4,HOP!A:T,20,0)</f>
        <v>直连</v>
      </c>
    </row>
    <row r="5" s="4" customFormat="1" spans="1:9">
      <c r="A5" s="4">
        <v>16992400600</v>
      </c>
      <c r="B5" s="5">
        <v>44583</v>
      </c>
      <c r="C5" s="5">
        <v>44584</v>
      </c>
      <c r="D5" s="4">
        <v>379</v>
      </c>
      <c r="E5" s="4" t="str">
        <f>VLOOKUP(A5,HOP!A:L,12,0)</f>
        <v>379.00</v>
      </c>
      <c r="F5" s="4" t="str">
        <f>VLOOKUP(A5,HOP!A:C,3,0)</f>
        <v>2342122</v>
      </c>
      <c r="G5" s="4">
        <f t="shared" si="0"/>
        <v>0</v>
      </c>
      <c r="H5" s="4" t="str">
        <f t="shared" si="1"/>
        <v>，2342122</v>
      </c>
      <c r="I5" s="4" t="str">
        <f>VLOOKUP(A5,HOP!A:T,20,0)</f>
        <v>直连</v>
      </c>
    </row>
    <row r="6" s="4" customFormat="1" spans="1:9">
      <c r="A6" s="4">
        <v>16992625794</v>
      </c>
      <c r="B6" s="5">
        <v>44582</v>
      </c>
      <c r="C6" s="5">
        <v>44584</v>
      </c>
      <c r="D6" s="4">
        <v>390</v>
      </c>
      <c r="E6" s="4" t="str">
        <f>VLOOKUP(A6,HOP!A:L,12,0)</f>
        <v>390.00</v>
      </c>
      <c r="F6" s="4" t="str">
        <f>VLOOKUP(A6,HOP!A:C,3,0)</f>
        <v>2342200</v>
      </c>
      <c r="G6" s="4">
        <f t="shared" si="0"/>
        <v>0</v>
      </c>
      <c r="H6" s="4" t="str">
        <f t="shared" si="1"/>
        <v>，2342200</v>
      </c>
      <c r="I6" s="4" t="str">
        <f>VLOOKUP(A6,HOP!A:T,20,0)</f>
        <v>直连</v>
      </c>
    </row>
    <row r="7" s="4" customFormat="1" hidden="1" spans="1:9">
      <c r="A7" s="4">
        <v>17159964733</v>
      </c>
      <c r="B7" s="5">
        <v>44583</v>
      </c>
      <c r="C7" s="5">
        <v>44584</v>
      </c>
      <c r="D7" s="4">
        <v>0</v>
      </c>
      <c r="E7" s="4" t="str">
        <f>VLOOKUP(A7,HOP!A:L,12,0)</f>
        <v>271.00</v>
      </c>
      <c r="F7" s="4" t="str">
        <f>VLOOKUP(A7,HOP!A:C,3,0)</f>
        <v>2385084</v>
      </c>
      <c r="G7" s="4">
        <f t="shared" si="0"/>
        <v>-271</v>
      </c>
      <c r="H7" s="4" t="str">
        <f t="shared" si="1"/>
        <v>，2385084</v>
      </c>
      <c r="I7" s="4" t="str">
        <f>VLOOKUP(A7,HOP!A:T,20,0)</f>
        <v>直连</v>
      </c>
    </row>
    <row r="8" s="4" customFormat="1" spans="1:9">
      <c r="A8" s="4">
        <v>17165977846</v>
      </c>
      <c r="B8" s="5">
        <v>44583</v>
      </c>
      <c r="C8" s="5">
        <v>44584</v>
      </c>
      <c r="D8" s="4">
        <v>271</v>
      </c>
      <c r="E8" s="4" t="str">
        <f>VLOOKUP(A8,HOP!A:L,12,0)</f>
        <v>271.00</v>
      </c>
      <c r="F8" s="4" t="str">
        <f>VLOOKUP(A8,HOP!A:C,3,0)</f>
        <v>2387293</v>
      </c>
      <c r="G8" s="4">
        <f t="shared" si="0"/>
        <v>0</v>
      </c>
      <c r="H8" s="4" t="str">
        <f t="shared" si="1"/>
        <v>，2387293</v>
      </c>
      <c r="I8" s="4" t="str">
        <f>VLOOKUP(A8,HOP!A:T,20,0)</f>
        <v>直连</v>
      </c>
    </row>
    <row r="9" s="4" customFormat="1" spans="1:9">
      <c r="A9" s="4">
        <v>17189906581</v>
      </c>
      <c r="B9" s="5">
        <v>44583</v>
      </c>
      <c r="C9" s="5">
        <v>44584</v>
      </c>
      <c r="D9" s="4">
        <v>114</v>
      </c>
      <c r="E9" s="4" t="str">
        <f>VLOOKUP(A9,HOP!A:L,12,0)</f>
        <v>114.00</v>
      </c>
      <c r="F9" s="4" t="str">
        <f>VLOOKUP(A9,HOP!A:C,3,0)</f>
        <v>2395640</v>
      </c>
      <c r="G9" s="4">
        <f t="shared" si="0"/>
        <v>0</v>
      </c>
      <c r="H9" s="4" t="str">
        <f t="shared" si="1"/>
        <v>，2395640</v>
      </c>
      <c r="I9" s="4" t="str">
        <f>VLOOKUP(A9,HOP!A:T,20,0)</f>
        <v>直连</v>
      </c>
    </row>
    <row r="10" s="4" customFormat="1" spans="1:9">
      <c r="A10" s="4">
        <v>17191381434</v>
      </c>
      <c r="B10" s="5">
        <v>44583</v>
      </c>
      <c r="C10" s="5">
        <v>44584</v>
      </c>
      <c r="D10" s="4">
        <v>108</v>
      </c>
      <c r="E10" s="4" t="str">
        <f>VLOOKUP(A10,HOP!A:L,12,0)</f>
        <v>108.00</v>
      </c>
      <c r="F10" s="4" t="str">
        <f>VLOOKUP(A10,HOP!A:C,3,0)</f>
        <v>2396263</v>
      </c>
      <c r="G10" s="4">
        <f t="shared" si="0"/>
        <v>0</v>
      </c>
      <c r="H10" s="4" t="str">
        <f t="shared" si="1"/>
        <v>，2396263</v>
      </c>
      <c r="I10" s="4" t="str">
        <f>VLOOKUP(A10,HOP!A:T,20,0)</f>
        <v>直连</v>
      </c>
    </row>
    <row r="11" s="4" customFormat="1" spans="1:9">
      <c r="A11" s="4">
        <v>17193470681</v>
      </c>
      <c r="B11" s="5">
        <v>44583</v>
      </c>
      <c r="C11" s="5">
        <v>44584</v>
      </c>
      <c r="D11" s="4">
        <v>223</v>
      </c>
      <c r="E11" s="4" t="str">
        <f>VLOOKUP(A11,HOP!A:L,12,0)</f>
        <v>223.00</v>
      </c>
      <c r="F11" s="4" t="str">
        <f>VLOOKUP(A11,HOP!A:C,3,0)</f>
        <v>2397540</v>
      </c>
      <c r="G11" s="4">
        <f t="shared" si="0"/>
        <v>0</v>
      </c>
      <c r="H11" s="4" t="str">
        <f t="shared" si="1"/>
        <v>，2397540</v>
      </c>
      <c r="I11" s="4" t="str">
        <f>VLOOKUP(A11,HOP!A:T,20,0)</f>
        <v>直连</v>
      </c>
    </row>
    <row r="12" s="4" customFormat="1" spans="1:9">
      <c r="A12" s="4">
        <v>17193529509</v>
      </c>
      <c r="B12" s="5">
        <v>44581</v>
      </c>
      <c r="C12" s="5">
        <v>44584</v>
      </c>
      <c r="D12" s="4">
        <v>180</v>
      </c>
      <c r="E12" s="4" t="str">
        <f>VLOOKUP(A12,HOP!A:L,12,0)</f>
        <v>180.00</v>
      </c>
      <c r="F12" s="4" t="str">
        <f>VLOOKUP(A12,HOP!A:C,3,0)</f>
        <v>2397593</v>
      </c>
      <c r="G12" s="4">
        <f t="shared" si="0"/>
        <v>0</v>
      </c>
      <c r="H12" s="4" t="str">
        <f t="shared" si="1"/>
        <v>，2397593</v>
      </c>
      <c r="I12" s="4" t="str">
        <f>VLOOKUP(A12,HOP!A:T,20,0)</f>
        <v>直连</v>
      </c>
    </row>
    <row r="13" s="4" customFormat="1" spans="1:9">
      <c r="A13" s="4">
        <v>17197950571</v>
      </c>
      <c r="B13" s="5">
        <v>44583</v>
      </c>
      <c r="C13" s="5">
        <v>44584</v>
      </c>
      <c r="D13" s="4">
        <v>94</v>
      </c>
      <c r="E13" s="4" t="str">
        <f>VLOOKUP(A13,HOP!A:L,12,0)</f>
        <v>94.00</v>
      </c>
      <c r="F13" s="4" t="str">
        <f>VLOOKUP(A13,HOP!A:C,3,0)</f>
        <v>2399502</v>
      </c>
      <c r="G13" s="4">
        <f t="shared" si="0"/>
        <v>0</v>
      </c>
      <c r="H13" s="4" t="str">
        <f t="shared" si="1"/>
        <v>，2399502</v>
      </c>
      <c r="I13" s="4" t="str">
        <f>VLOOKUP(A13,HOP!A:T,20,0)</f>
        <v>直连</v>
      </c>
    </row>
    <row r="14" s="4" customFormat="1" spans="1:9">
      <c r="A14" s="4">
        <v>17198139733</v>
      </c>
      <c r="B14" s="5">
        <v>44583</v>
      </c>
      <c r="C14" s="5">
        <v>44584</v>
      </c>
      <c r="D14" s="4">
        <v>60</v>
      </c>
      <c r="E14" s="4" t="str">
        <f>VLOOKUP(A14,HOP!A:L,12,0)</f>
        <v>60.00</v>
      </c>
      <c r="F14" s="4" t="str">
        <f>VLOOKUP(A14,HOP!A:C,3,0)</f>
        <v>2399523</v>
      </c>
      <c r="G14" s="4">
        <f t="shared" si="0"/>
        <v>0</v>
      </c>
      <c r="H14" s="4" t="str">
        <f t="shared" si="1"/>
        <v>，2399523</v>
      </c>
      <c r="I14" s="4" t="str">
        <f>VLOOKUP(A14,HOP!A:T,20,0)</f>
        <v>直连</v>
      </c>
    </row>
    <row r="15" s="4" customFormat="1" spans="1:9">
      <c r="A15" s="4">
        <v>17198924398</v>
      </c>
      <c r="B15" s="5">
        <v>44583</v>
      </c>
      <c r="C15" s="5">
        <v>44584</v>
      </c>
      <c r="D15" s="4">
        <v>43</v>
      </c>
      <c r="E15" s="4" t="str">
        <f>VLOOKUP(A15,HOP!A:L,12,0)</f>
        <v>43.00</v>
      </c>
      <c r="F15" s="4" t="str">
        <f>VLOOKUP(A15,HOP!A:C,3,0)</f>
        <v>2399851</v>
      </c>
      <c r="G15" s="4">
        <f t="shared" si="0"/>
        <v>0</v>
      </c>
      <c r="H15" s="4" t="str">
        <f t="shared" si="1"/>
        <v>，2399851</v>
      </c>
      <c r="I15" s="4" t="str">
        <f>VLOOKUP(A15,HOP!A:T,20,0)</f>
        <v>直连</v>
      </c>
    </row>
    <row r="16" s="4" customFormat="1" spans="1:9">
      <c r="A16" s="4">
        <v>17201918053</v>
      </c>
      <c r="B16" s="5">
        <v>44583</v>
      </c>
      <c r="C16" s="5">
        <v>44584</v>
      </c>
      <c r="D16" s="4">
        <v>184</v>
      </c>
      <c r="E16" s="4" t="str">
        <f>VLOOKUP(A16,HOP!A:L,12,0)</f>
        <v>184.00</v>
      </c>
      <c r="F16" s="4" t="str">
        <f>VLOOKUP(A16,HOP!A:C,3,0)</f>
        <v>2401652</v>
      </c>
      <c r="G16" s="4">
        <f t="shared" si="0"/>
        <v>0</v>
      </c>
      <c r="H16" s="4" t="str">
        <f t="shared" si="1"/>
        <v>，2401652</v>
      </c>
      <c r="I16" s="4" t="str">
        <f>VLOOKUP(A16,HOP!A:T,20,0)</f>
        <v>直连</v>
      </c>
    </row>
    <row r="17" s="4" customFormat="1" spans="1:9">
      <c r="A17" s="4">
        <v>17202267915</v>
      </c>
      <c r="B17" s="5">
        <v>44581</v>
      </c>
      <c r="C17" s="5">
        <v>44584</v>
      </c>
      <c r="D17" s="4">
        <v>492</v>
      </c>
      <c r="E17" s="4" t="str">
        <f>VLOOKUP(A17,HOP!A:L,12,0)</f>
        <v>492.00</v>
      </c>
      <c r="F17" s="4" t="str">
        <f>VLOOKUP(A17,HOP!A:C,3,0)</f>
        <v>2401958</v>
      </c>
      <c r="G17" s="4">
        <f t="shared" si="0"/>
        <v>0</v>
      </c>
      <c r="H17" s="4" t="str">
        <f t="shared" si="1"/>
        <v>，2401958</v>
      </c>
      <c r="I17" s="4" t="str">
        <f>VLOOKUP(A17,HOP!A:T,20,0)</f>
        <v>直连</v>
      </c>
    </row>
    <row r="18" s="4" customFormat="1" spans="1:9">
      <c r="A18" s="4">
        <v>17205315370</v>
      </c>
      <c r="B18" s="5">
        <v>44582</v>
      </c>
      <c r="C18" s="5">
        <v>44584</v>
      </c>
      <c r="D18" s="4">
        <v>280</v>
      </c>
      <c r="E18" s="4" t="str">
        <f>VLOOKUP(A18,HOP!A:L,12,0)</f>
        <v>280.00</v>
      </c>
      <c r="F18" s="4" t="str">
        <f>VLOOKUP(A18,HOP!A:C,3,0)</f>
        <v>2402646</v>
      </c>
      <c r="G18" s="4">
        <f t="shared" si="0"/>
        <v>0</v>
      </c>
      <c r="H18" s="4" t="str">
        <f t="shared" si="1"/>
        <v>，2402646</v>
      </c>
      <c r="I18" s="4" t="str">
        <f>VLOOKUP(A18,HOP!A:T,20,0)</f>
        <v>直连</v>
      </c>
    </row>
    <row r="19" s="4" customFormat="1" spans="1:9">
      <c r="A19" s="4">
        <v>17205976939</v>
      </c>
      <c r="B19" s="5">
        <v>44582</v>
      </c>
      <c r="C19" s="5">
        <v>44584</v>
      </c>
      <c r="D19" s="4">
        <v>606</v>
      </c>
      <c r="E19" s="4" t="str">
        <f>VLOOKUP(A19,HOP!A:L,12,0)</f>
        <v>606.00</v>
      </c>
      <c r="F19" s="4" t="str">
        <f>VLOOKUP(A19,HOP!A:C,3,0)</f>
        <v>2403123</v>
      </c>
      <c r="G19" s="4">
        <f t="shared" si="0"/>
        <v>0</v>
      </c>
      <c r="H19" s="4" t="str">
        <f t="shared" si="1"/>
        <v>，2403123</v>
      </c>
      <c r="I19" s="4" t="str">
        <f>VLOOKUP(A19,HOP!A:T,20,0)</f>
        <v>直连</v>
      </c>
    </row>
    <row r="20" s="4" customFormat="1" spans="1:9">
      <c r="A20" s="4">
        <v>17206943620</v>
      </c>
      <c r="B20" s="5">
        <v>44583</v>
      </c>
      <c r="C20" s="5">
        <v>44584</v>
      </c>
      <c r="D20" s="4">
        <v>137</v>
      </c>
      <c r="E20" s="4" t="str">
        <f>VLOOKUP(A20,HOP!A:L,12,0)</f>
        <v>137.00</v>
      </c>
      <c r="F20" s="4" t="str">
        <f>VLOOKUP(A20,HOP!A:C,3,0)</f>
        <v>2403728</v>
      </c>
      <c r="G20" s="4">
        <f t="shared" si="0"/>
        <v>0</v>
      </c>
      <c r="H20" s="4" t="str">
        <f t="shared" si="1"/>
        <v>，2403728</v>
      </c>
      <c r="I20" s="4" t="str">
        <f>VLOOKUP(A20,HOP!A:T,20,0)</f>
        <v>直连</v>
      </c>
    </row>
    <row r="21" s="4" customFormat="1" spans="1:9">
      <c r="A21" s="4">
        <v>17210850738</v>
      </c>
      <c r="B21" s="5">
        <v>44583</v>
      </c>
      <c r="C21" s="5">
        <v>44584</v>
      </c>
      <c r="D21" s="4">
        <v>94</v>
      </c>
      <c r="E21" s="4" t="str">
        <f>VLOOKUP(A21,HOP!A:L,12,0)</f>
        <v>94.00</v>
      </c>
      <c r="F21" s="4" t="str">
        <f>VLOOKUP(A21,HOP!A:C,3,0)</f>
        <v>2404529</v>
      </c>
      <c r="G21" s="4">
        <f t="shared" si="0"/>
        <v>0</v>
      </c>
      <c r="H21" s="4" t="str">
        <f t="shared" si="1"/>
        <v>，2404529</v>
      </c>
      <c r="I21" s="4" t="str">
        <f>VLOOKUP(A21,HOP!A:T,20,0)</f>
        <v>直连</v>
      </c>
    </row>
    <row r="22" s="4" customFormat="1" spans="1:9">
      <c r="A22" s="4">
        <v>17211851071</v>
      </c>
      <c r="B22" s="5">
        <v>44583</v>
      </c>
      <c r="C22" s="5">
        <v>44584</v>
      </c>
      <c r="D22" s="4">
        <v>44</v>
      </c>
      <c r="E22" s="4" t="str">
        <f>VLOOKUP(A22,HOP!A:L,12,0)</f>
        <v>44.00</v>
      </c>
      <c r="F22" s="4" t="str">
        <f>VLOOKUP(A22,HOP!A:C,3,0)</f>
        <v>2405215</v>
      </c>
      <c r="G22" s="4">
        <f t="shared" si="0"/>
        <v>0</v>
      </c>
      <c r="H22" s="4" t="str">
        <f t="shared" si="1"/>
        <v>，2405215</v>
      </c>
      <c r="I22" s="4" t="str">
        <f>VLOOKUP(A22,HOP!A:T,20,0)</f>
        <v>直连</v>
      </c>
    </row>
    <row r="23" s="4" customFormat="1" spans="1:9">
      <c r="A23" s="4">
        <v>17212287169</v>
      </c>
      <c r="B23" s="5">
        <v>44583</v>
      </c>
      <c r="C23" s="5">
        <v>44584</v>
      </c>
      <c r="D23" s="4">
        <v>44</v>
      </c>
      <c r="E23" s="4" t="str">
        <f>VLOOKUP(A23,HOP!A:L,12,0)</f>
        <v>44.00</v>
      </c>
      <c r="F23" s="4" t="str">
        <f>VLOOKUP(A23,HOP!A:C,3,0)</f>
        <v>2405549</v>
      </c>
      <c r="G23" s="4">
        <f t="shared" si="0"/>
        <v>0</v>
      </c>
      <c r="H23" s="4" t="str">
        <f t="shared" si="1"/>
        <v>，2405549</v>
      </c>
      <c r="I23" s="4" t="str">
        <f>VLOOKUP(A23,HOP!A:T,20,0)</f>
        <v>直连</v>
      </c>
    </row>
    <row r="24" s="4" customFormat="1" spans="1:9">
      <c r="A24" s="4">
        <v>17212565364</v>
      </c>
      <c r="B24" s="5">
        <v>44583</v>
      </c>
      <c r="C24" s="5">
        <v>44584</v>
      </c>
      <c r="D24" s="4">
        <v>164</v>
      </c>
      <c r="E24" s="4" t="str">
        <f>VLOOKUP(A24,HOP!A:L,12,0)</f>
        <v>164.00</v>
      </c>
      <c r="F24" s="4" t="str">
        <f>VLOOKUP(A24,HOP!A:C,3,0)</f>
        <v>2405663</v>
      </c>
      <c r="G24" s="4">
        <f t="shared" si="0"/>
        <v>0</v>
      </c>
      <c r="H24" s="4" t="str">
        <f t="shared" si="1"/>
        <v>，2405663</v>
      </c>
      <c r="I24" s="4" t="str">
        <f>VLOOKUP(A24,HOP!A:T,20,0)</f>
        <v>直连</v>
      </c>
    </row>
    <row r="25" s="4" customFormat="1" spans="1:9">
      <c r="A25" s="4">
        <v>17213200372</v>
      </c>
      <c r="B25" s="5">
        <v>44583</v>
      </c>
      <c r="C25" s="5">
        <v>44584</v>
      </c>
      <c r="D25" s="4">
        <v>14</v>
      </c>
      <c r="E25" s="4" t="str">
        <f>VLOOKUP(A25,HOP!A:L,12,0)</f>
        <v>14.00</v>
      </c>
      <c r="F25" s="4" t="str">
        <f>VLOOKUP(A25,HOP!A:C,3,0)</f>
        <v>2405869</v>
      </c>
      <c r="G25" s="4">
        <f t="shared" si="0"/>
        <v>0</v>
      </c>
      <c r="H25" s="4" t="str">
        <f t="shared" si="1"/>
        <v>，2405869</v>
      </c>
      <c r="I25" s="4" t="str">
        <f>VLOOKUP(A25,HOP!A:T,20,0)</f>
        <v>直连</v>
      </c>
    </row>
    <row r="26" s="4" customFormat="1" spans="1:9">
      <c r="A26" s="4">
        <v>17213513866</v>
      </c>
      <c r="B26" s="5">
        <v>44583</v>
      </c>
      <c r="C26" s="5">
        <v>44584</v>
      </c>
      <c r="D26" s="4">
        <v>188</v>
      </c>
      <c r="E26" s="4" t="str">
        <f>VLOOKUP(A26,HOP!A:L,12,0)</f>
        <v>188.00</v>
      </c>
      <c r="F26" s="4" t="str">
        <f>VLOOKUP(A26,HOP!A:C,3,0)</f>
        <v>2405993</v>
      </c>
      <c r="G26" s="4">
        <f t="shared" si="0"/>
        <v>0</v>
      </c>
      <c r="H26" s="4" t="str">
        <f t="shared" si="1"/>
        <v>，2405993</v>
      </c>
      <c r="I26" s="4" t="str">
        <f>VLOOKUP(A26,HOP!A:T,20,0)</f>
        <v>直连</v>
      </c>
    </row>
    <row r="27" s="4" customFormat="1" hidden="1" spans="1:9">
      <c r="A27" s="4">
        <v>17213723932</v>
      </c>
      <c r="B27" s="5">
        <v>44583</v>
      </c>
      <c r="C27" s="5">
        <v>44584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spans="1:9">
      <c r="A28" s="4">
        <v>17214050188</v>
      </c>
      <c r="B28" s="5">
        <v>44583</v>
      </c>
      <c r="C28" s="5">
        <v>44584</v>
      </c>
      <c r="D28" s="4">
        <v>188</v>
      </c>
      <c r="E28" s="4" t="str">
        <f>VLOOKUP(A28,HOP!A:L,12,0)</f>
        <v>188.00</v>
      </c>
      <c r="F28" s="4" t="str">
        <f>VLOOKUP(A28,HOP!A:C,3,0)</f>
        <v>2406199</v>
      </c>
      <c r="G28" s="4">
        <f t="shared" si="0"/>
        <v>0</v>
      </c>
      <c r="H28" s="4" t="str">
        <f t="shared" si="1"/>
        <v>，2406199</v>
      </c>
      <c r="I28" s="4" t="str">
        <f>VLOOKUP(A28,HOP!A:T,20,0)</f>
        <v>直连</v>
      </c>
    </row>
    <row r="29" s="4" customFormat="1" spans="1:9">
      <c r="A29" s="4">
        <v>17214161763</v>
      </c>
      <c r="B29" s="5">
        <v>44583</v>
      </c>
      <c r="C29" s="5">
        <v>44584</v>
      </c>
      <c r="D29" s="4">
        <v>22</v>
      </c>
      <c r="E29" s="4" t="str">
        <f>VLOOKUP(A29,HOP!A:L,12,0)</f>
        <v>22.00</v>
      </c>
      <c r="F29" s="4" t="str">
        <f>VLOOKUP(A29,HOP!A:C,3,0)</f>
        <v>2406225</v>
      </c>
      <c r="G29" s="4">
        <f t="shared" si="0"/>
        <v>0</v>
      </c>
      <c r="H29" s="4" t="str">
        <f t="shared" si="1"/>
        <v>，2406225</v>
      </c>
      <c r="I29" s="4" t="str">
        <f>VLOOKUP(A29,HOP!A:T,20,0)</f>
        <v>直连</v>
      </c>
    </row>
    <row r="30" s="4" customFormat="1" spans="1:9">
      <c r="A30" s="4">
        <v>17214290123</v>
      </c>
      <c r="B30" s="5">
        <v>44583</v>
      </c>
      <c r="C30" s="5">
        <v>44584</v>
      </c>
      <c r="D30" s="4">
        <v>155</v>
      </c>
      <c r="E30" s="4" t="str">
        <f>VLOOKUP(A30,HOP!A:L,12,0)</f>
        <v>155.00</v>
      </c>
      <c r="F30" s="4" t="str">
        <f>VLOOKUP(A30,HOP!A:C,3,0)</f>
        <v>2406264</v>
      </c>
      <c r="G30" s="4">
        <f t="shared" si="0"/>
        <v>0</v>
      </c>
      <c r="H30" s="4" t="str">
        <f t="shared" si="1"/>
        <v>，2406264</v>
      </c>
      <c r="I30" s="4" t="str">
        <f>VLOOKUP(A30,HOP!A:T,20,0)</f>
        <v>直连</v>
      </c>
    </row>
    <row r="31" s="4" customFormat="1" spans="1:9">
      <c r="A31" s="4">
        <v>17214309734</v>
      </c>
      <c r="B31" s="5">
        <v>44583</v>
      </c>
      <c r="C31" s="5">
        <v>44584</v>
      </c>
      <c r="D31" s="4">
        <v>155</v>
      </c>
      <c r="E31" s="4" t="str">
        <f>VLOOKUP(A31,HOP!A:L,12,0)</f>
        <v>155.00</v>
      </c>
      <c r="F31" s="4" t="str">
        <f>VLOOKUP(A31,HOP!A:C,3,0)</f>
        <v>2406268</v>
      </c>
      <c r="G31" s="4">
        <f t="shared" si="0"/>
        <v>0</v>
      </c>
      <c r="H31" s="4" t="str">
        <f t="shared" si="1"/>
        <v>，2406268</v>
      </c>
      <c r="I31" s="4" t="str">
        <f>VLOOKUP(A31,HOP!A:T,20,0)</f>
        <v>直连</v>
      </c>
    </row>
    <row r="32" s="4" customFormat="1" hidden="1" spans="1:9">
      <c r="A32" s="4">
        <v>17214363552</v>
      </c>
      <c r="B32" s="5">
        <v>44583</v>
      </c>
      <c r="C32" s="5">
        <v>44584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spans="1:9">
      <c r="A33" s="4">
        <v>17217355015</v>
      </c>
      <c r="B33" s="5">
        <v>44583</v>
      </c>
      <c r="C33" s="5">
        <v>44584</v>
      </c>
      <c r="D33" s="4">
        <v>20</v>
      </c>
      <c r="E33" s="4" t="str">
        <f>VLOOKUP(A33,HOP!A:L,12,0)</f>
        <v>20.00</v>
      </c>
      <c r="F33" s="4" t="str">
        <f>VLOOKUP(A33,HOP!A:C,3,0)</f>
        <v>2406386</v>
      </c>
      <c r="G33" s="4">
        <f t="shared" si="0"/>
        <v>0</v>
      </c>
      <c r="H33" s="4" t="str">
        <f t="shared" si="1"/>
        <v>，2406386</v>
      </c>
      <c r="I33" s="4" t="str">
        <f>VLOOKUP(A33,HOP!A:T,20,0)</f>
        <v>直连</v>
      </c>
    </row>
    <row r="34" s="4" customFormat="1" spans="1:9">
      <c r="A34" s="4">
        <v>17218712930</v>
      </c>
      <c r="B34" s="5">
        <v>44583</v>
      </c>
      <c r="C34" s="5">
        <v>44584</v>
      </c>
      <c r="D34" s="4">
        <v>86</v>
      </c>
      <c r="E34" s="4" t="str">
        <f>VLOOKUP(A34,HOP!A:L,12,0)</f>
        <v>86.00</v>
      </c>
      <c r="F34" s="4" t="str">
        <f>VLOOKUP(A34,HOP!A:C,3,0)</f>
        <v>2406703</v>
      </c>
      <c r="G34" s="4">
        <f t="shared" si="0"/>
        <v>0</v>
      </c>
      <c r="H34" s="4" t="str">
        <f t="shared" si="1"/>
        <v>，2406703</v>
      </c>
      <c r="I34" s="4" t="str">
        <f>VLOOKUP(A34,HOP!A:T,20,0)</f>
        <v>直连</v>
      </c>
    </row>
    <row r="36" spans="4:4">
      <c r="D36" s="4">
        <f>SUM(D2:D35)</f>
        <v>5599</v>
      </c>
    </row>
    <row r="42" spans="1:1">
      <c r="A42" s="4" t="s">
        <v>129</v>
      </c>
    </row>
    <row r="43" spans="1:1">
      <c r="A43" s="4" t="s">
        <v>130</v>
      </c>
    </row>
    <row r="44" spans="1:1">
      <c r="A44" s="4" t="s">
        <v>131</v>
      </c>
    </row>
  </sheetData>
  <autoFilter ref="A1:XFD36">
    <filterColumn colId="3">
      <filters blank="1">
        <filter val="390"/>
        <filter val="492"/>
        <filter val="14"/>
        <filter val="94"/>
        <filter val="114"/>
        <filter val="155"/>
        <filter val="198"/>
        <filter val="5599"/>
        <filter val="20"/>
        <filter val="60"/>
        <filter val="22"/>
        <filter val="162"/>
        <filter val="223"/>
        <filter val="164"/>
        <filter val="271"/>
        <filter val="137"/>
        <filter val="379"/>
        <filter val="180"/>
        <filter val="280"/>
        <filter val="43"/>
        <filter val="44"/>
        <filter val="184"/>
        <filter val="504"/>
        <filter val="86"/>
        <filter val="606"/>
        <filter val="108"/>
        <filter val="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E42" sqref="E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3">
        <v>17218712930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149</v>
      </c>
      <c r="G2" s="1" t="s">
        <v>153</v>
      </c>
      <c r="H2" s="1" t="s">
        <v>154</v>
      </c>
      <c r="I2" s="1" t="s">
        <v>155</v>
      </c>
      <c r="J2" s="1" t="s">
        <v>29</v>
      </c>
      <c r="K2" s="1" t="s">
        <v>156</v>
      </c>
      <c r="L2" s="1" t="s">
        <v>156</v>
      </c>
      <c r="M2" s="1" t="s">
        <v>157</v>
      </c>
      <c r="N2" s="1" t="s">
        <v>157</v>
      </c>
      <c r="O2" s="1" t="s">
        <v>158</v>
      </c>
      <c r="P2" s="1" t="s">
        <v>159</v>
      </c>
      <c r="Q2" s="1" t="s">
        <v>160</v>
      </c>
      <c r="R2" s="1" t="s">
        <v>161</v>
      </c>
      <c r="S2" s="1" t="s">
        <v>162</v>
      </c>
      <c r="T2" s="1" t="s">
        <v>163</v>
      </c>
    </row>
    <row r="3" s="1" customFormat="1" spans="1:20">
      <c r="A3" s="3">
        <v>17217355015</v>
      </c>
      <c r="B3" s="1" t="s">
        <v>149</v>
      </c>
      <c r="C3" s="1" t="s">
        <v>164</v>
      </c>
      <c r="D3" s="1" t="s">
        <v>165</v>
      </c>
      <c r="E3" s="1" t="s">
        <v>166</v>
      </c>
      <c r="F3" s="1" t="s">
        <v>149</v>
      </c>
      <c r="G3" s="1" t="s">
        <v>153</v>
      </c>
      <c r="H3" s="1" t="s">
        <v>154</v>
      </c>
      <c r="I3" s="1" t="s">
        <v>167</v>
      </c>
      <c r="J3" s="1" t="s">
        <v>29</v>
      </c>
      <c r="K3" s="1" t="s">
        <v>168</v>
      </c>
      <c r="L3" s="1" t="s">
        <v>168</v>
      </c>
      <c r="M3" s="1" t="s">
        <v>157</v>
      </c>
      <c r="N3" s="1" t="s">
        <v>157</v>
      </c>
      <c r="O3" s="1" t="s">
        <v>158</v>
      </c>
      <c r="P3" s="1" t="s">
        <v>159</v>
      </c>
      <c r="Q3" s="1" t="s">
        <v>169</v>
      </c>
      <c r="R3" s="1" t="s">
        <v>161</v>
      </c>
      <c r="S3" s="1" t="s">
        <v>162</v>
      </c>
      <c r="T3" s="1" t="s">
        <v>163</v>
      </c>
    </row>
    <row r="4" s="1" customFormat="1" spans="1:20">
      <c r="A4" s="3">
        <v>17214309734</v>
      </c>
      <c r="B4" s="1" t="s">
        <v>149</v>
      </c>
      <c r="C4" s="1" t="s">
        <v>170</v>
      </c>
      <c r="D4" s="1" t="s">
        <v>171</v>
      </c>
      <c r="E4" s="1" t="s">
        <v>172</v>
      </c>
      <c r="F4" s="1" t="s">
        <v>149</v>
      </c>
      <c r="G4" s="1" t="s">
        <v>153</v>
      </c>
      <c r="H4" s="1" t="s">
        <v>154</v>
      </c>
      <c r="I4" s="1" t="s">
        <v>173</v>
      </c>
      <c r="J4" s="1" t="s">
        <v>29</v>
      </c>
      <c r="K4" s="1" t="s">
        <v>174</v>
      </c>
      <c r="L4" s="1" t="s">
        <v>174</v>
      </c>
      <c r="M4" s="1" t="s">
        <v>157</v>
      </c>
      <c r="N4" s="1" t="s">
        <v>157</v>
      </c>
      <c r="O4" s="1" t="s">
        <v>158</v>
      </c>
      <c r="P4" s="1" t="s">
        <v>159</v>
      </c>
      <c r="Q4" s="1" t="s">
        <v>175</v>
      </c>
      <c r="R4" s="1" t="s">
        <v>161</v>
      </c>
      <c r="S4" s="1" t="s">
        <v>162</v>
      </c>
      <c r="T4" s="1" t="s">
        <v>163</v>
      </c>
    </row>
    <row r="5" s="1" customFormat="1" spans="1:20">
      <c r="A5" s="3">
        <v>17214290123</v>
      </c>
      <c r="B5" s="1" t="s">
        <v>149</v>
      </c>
      <c r="C5" s="1" t="s">
        <v>176</v>
      </c>
      <c r="D5" s="1" t="s">
        <v>171</v>
      </c>
      <c r="E5" s="1" t="s">
        <v>172</v>
      </c>
      <c r="F5" s="1" t="s">
        <v>149</v>
      </c>
      <c r="G5" s="1" t="s">
        <v>153</v>
      </c>
      <c r="H5" s="1" t="s">
        <v>154</v>
      </c>
      <c r="I5" s="1" t="s">
        <v>173</v>
      </c>
      <c r="J5" s="1" t="s">
        <v>29</v>
      </c>
      <c r="K5" s="1" t="s">
        <v>174</v>
      </c>
      <c r="L5" s="1" t="s">
        <v>174</v>
      </c>
      <c r="M5" s="1" t="s">
        <v>157</v>
      </c>
      <c r="N5" s="1" t="s">
        <v>157</v>
      </c>
      <c r="O5" s="1" t="s">
        <v>158</v>
      </c>
      <c r="P5" s="1" t="s">
        <v>159</v>
      </c>
      <c r="Q5" s="1" t="s">
        <v>177</v>
      </c>
      <c r="R5" s="1" t="s">
        <v>161</v>
      </c>
      <c r="S5" s="1" t="s">
        <v>162</v>
      </c>
      <c r="T5" s="1" t="s">
        <v>163</v>
      </c>
    </row>
    <row r="6" s="1" customFormat="1" spans="1:20">
      <c r="A6" s="3">
        <v>17214161763</v>
      </c>
      <c r="B6" s="1" t="s">
        <v>149</v>
      </c>
      <c r="C6" s="1" t="s">
        <v>178</v>
      </c>
      <c r="D6" s="1" t="s">
        <v>179</v>
      </c>
      <c r="E6" s="1" t="s">
        <v>180</v>
      </c>
      <c r="F6" s="1" t="s">
        <v>149</v>
      </c>
      <c r="G6" s="1" t="s">
        <v>153</v>
      </c>
      <c r="H6" s="1" t="s">
        <v>154</v>
      </c>
      <c r="I6" s="1" t="s">
        <v>181</v>
      </c>
      <c r="J6" s="1" t="s">
        <v>29</v>
      </c>
      <c r="K6" s="1" t="s">
        <v>182</v>
      </c>
      <c r="L6" s="1" t="s">
        <v>182</v>
      </c>
      <c r="M6" s="1" t="s">
        <v>157</v>
      </c>
      <c r="N6" s="1" t="s">
        <v>157</v>
      </c>
      <c r="O6" s="1" t="s">
        <v>158</v>
      </c>
      <c r="P6" s="1" t="s">
        <v>159</v>
      </c>
      <c r="Q6" s="1" t="s">
        <v>183</v>
      </c>
      <c r="R6" s="1" t="s">
        <v>161</v>
      </c>
      <c r="S6" s="1" t="s">
        <v>162</v>
      </c>
      <c r="T6" s="1" t="s">
        <v>163</v>
      </c>
    </row>
    <row r="7" s="1" customFormat="1" spans="1:20">
      <c r="A7" s="3">
        <v>17214050188</v>
      </c>
      <c r="B7" s="1" t="s">
        <v>149</v>
      </c>
      <c r="C7" s="1" t="s">
        <v>184</v>
      </c>
      <c r="D7" s="1" t="s">
        <v>185</v>
      </c>
      <c r="E7" s="1" t="s">
        <v>186</v>
      </c>
      <c r="F7" s="1" t="s">
        <v>149</v>
      </c>
      <c r="G7" s="1" t="s">
        <v>153</v>
      </c>
      <c r="H7" s="1" t="s">
        <v>154</v>
      </c>
      <c r="I7" s="1" t="s">
        <v>187</v>
      </c>
      <c r="J7" s="1" t="s">
        <v>29</v>
      </c>
      <c r="K7" s="1" t="s">
        <v>188</v>
      </c>
      <c r="L7" s="1" t="s">
        <v>188</v>
      </c>
      <c r="M7" s="1" t="s">
        <v>157</v>
      </c>
      <c r="N7" s="1" t="s">
        <v>157</v>
      </c>
      <c r="O7" s="1" t="s">
        <v>158</v>
      </c>
      <c r="P7" s="1" t="s">
        <v>159</v>
      </c>
      <c r="Q7" s="1" t="s">
        <v>189</v>
      </c>
      <c r="R7" s="1" t="s">
        <v>161</v>
      </c>
      <c r="S7" s="1" t="s">
        <v>162</v>
      </c>
      <c r="T7" s="1" t="s">
        <v>163</v>
      </c>
    </row>
    <row r="8" s="1" customFormat="1" spans="1:20">
      <c r="A8" s="3">
        <v>17213513866</v>
      </c>
      <c r="B8" s="1" t="s">
        <v>149</v>
      </c>
      <c r="C8" s="1" t="s">
        <v>190</v>
      </c>
      <c r="D8" s="1" t="s">
        <v>185</v>
      </c>
      <c r="E8" s="1" t="s">
        <v>191</v>
      </c>
      <c r="F8" s="1" t="s">
        <v>149</v>
      </c>
      <c r="G8" s="1" t="s">
        <v>153</v>
      </c>
      <c r="H8" s="1" t="s">
        <v>154</v>
      </c>
      <c r="I8" s="1" t="s">
        <v>187</v>
      </c>
      <c r="J8" s="1" t="s">
        <v>29</v>
      </c>
      <c r="K8" s="1" t="s">
        <v>188</v>
      </c>
      <c r="L8" s="1" t="s">
        <v>188</v>
      </c>
      <c r="M8" s="1" t="s">
        <v>157</v>
      </c>
      <c r="N8" s="1" t="s">
        <v>157</v>
      </c>
      <c r="O8" s="1" t="s">
        <v>158</v>
      </c>
      <c r="P8" s="1" t="s">
        <v>159</v>
      </c>
      <c r="Q8" s="1" t="s">
        <v>192</v>
      </c>
      <c r="R8" s="1" t="s">
        <v>161</v>
      </c>
      <c r="S8" s="1" t="s">
        <v>162</v>
      </c>
      <c r="T8" s="1" t="s">
        <v>163</v>
      </c>
    </row>
    <row r="9" s="1" customFormat="1" spans="1:20">
      <c r="A9" s="3">
        <v>17213200372</v>
      </c>
      <c r="B9" s="1" t="s">
        <v>149</v>
      </c>
      <c r="C9" s="1" t="s">
        <v>193</v>
      </c>
      <c r="D9" s="1" t="s">
        <v>194</v>
      </c>
      <c r="E9" s="1" t="s">
        <v>195</v>
      </c>
      <c r="F9" s="1" t="s">
        <v>149</v>
      </c>
      <c r="G9" s="1" t="s">
        <v>153</v>
      </c>
      <c r="H9" s="1" t="s">
        <v>154</v>
      </c>
      <c r="I9" s="1" t="s">
        <v>196</v>
      </c>
      <c r="J9" s="1" t="s">
        <v>29</v>
      </c>
      <c r="K9" s="1" t="s">
        <v>197</v>
      </c>
      <c r="L9" s="1" t="s">
        <v>197</v>
      </c>
      <c r="M9" s="1" t="s">
        <v>157</v>
      </c>
      <c r="N9" s="1" t="s">
        <v>157</v>
      </c>
      <c r="O9" s="1" t="s">
        <v>158</v>
      </c>
      <c r="P9" s="1" t="s">
        <v>159</v>
      </c>
      <c r="Q9" s="1" t="s">
        <v>198</v>
      </c>
      <c r="R9" s="1" t="s">
        <v>161</v>
      </c>
      <c r="S9" s="1" t="s">
        <v>162</v>
      </c>
      <c r="T9" s="1" t="s">
        <v>163</v>
      </c>
    </row>
    <row r="10" s="1" customFormat="1" spans="1:20">
      <c r="A10" s="3">
        <v>17212565364</v>
      </c>
      <c r="B10" s="1" t="s">
        <v>199</v>
      </c>
      <c r="C10" s="1" t="s">
        <v>200</v>
      </c>
      <c r="D10" s="1" t="s">
        <v>201</v>
      </c>
      <c r="E10" s="1" t="s">
        <v>202</v>
      </c>
      <c r="F10" s="1" t="s">
        <v>149</v>
      </c>
      <c r="G10" s="1" t="s">
        <v>153</v>
      </c>
      <c r="H10" s="1" t="s">
        <v>154</v>
      </c>
      <c r="I10" s="1" t="s">
        <v>203</v>
      </c>
      <c r="J10" s="1" t="s">
        <v>29</v>
      </c>
      <c r="K10" s="1" t="s">
        <v>204</v>
      </c>
      <c r="L10" s="1" t="s">
        <v>204</v>
      </c>
      <c r="M10" s="1" t="s">
        <v>157</v>
      </c>
      <c r="N10" s="1" t="s">
        <v>157</v>
      </c>
      <c r="O10" s="1" t="s">
        <v>158</v>
      </c>
      <c r="P10" s="1" t="s">
        <v>159</v>
      </c>
      <c r="Q10" s="1" t="s">
        <v>205</v>
      </c>
      <c r="R10" s="1" t="s">
        <v>161</v>
      </c>
      <c r="S10" s="1" t="s">
        <v>162</v>
      </c>
      <c r="T10" s="1" t="s">
        <v>163</v>
      </c>
    </row>
    <row r="11" s="1" customFormat="1" spans="1:20">
      <c r="A11" s="3">
        <v>17212287169</v>
      </c>
      <c r="B11" s="1" t="s">
        <v>199</v>
      </c>
      <c r="C11" s="1" t="s">
        <v>206</v>
      </c>
      <c r="D11" s="1" t="s">
        <v>207</v>
      </c>
      <c r="E11" s="1" t="s">
        <v>208</v>
      </c>
      <c r="F11" s="1" t="s">
        <v>149</v>
      </c>
      <c r="G11" s="1" t="s">
        <v>153</v>
      </c>
      <c r="H11" s="1" t="s">
        <v>154</v>
      </c>
      <c r="I11" s="1" t="s">
        <v>209</v>
      </c>
      <c r="J11" s="1" t="s">
        <v>29</v>
      </c>
      <c r="K11" s="1" t="s">
        <v>210</v>
      </c>
      <c r="L11" s="1" t="s">
        <v>210</v>
      </c>
      <c r="M11" s="1" t="s">
        <v>157</v>
      </c>
      <c r="N11" s="1" t="s">
        <v>157</v>
      </c>
      <c r="O11" s="1" t="s">
        <v>158</v>
      </c>
      <c r="P11" s="1" t="s">
        <v>159</v>
      </c>
      <c r="Q11" s="1" t="s">
        <v>211</v>
      </c>
      <c r="R11" s="1" t="s">
        <v>161</v>
      </c>
      <c r="S11" s="1" t="s">
        <v>162</v>
      </c>
      <c r="T11" s="1" t="s">
        <v>163</v>
      </c>
    </row>
    <row r="12" s="1" customFormat="1" spans="1:20">
      <c r="A12" s="3">
        <v>17211851071</v>
      </c>
      <c r="B12" s="1" t="s">
        <v>199</v>
      </c>
      <c r="C12" s="1" t="s">
        <v>212</v>
      </c>
      <c r="D12" s="1" t="s">
        <v>207</v>
      </c>
      <c r="E12" s="1" t="s">
        <v>213</v>
      </c>
      <c r="F12" s="1" t="s">
        <v>149</v>
      </c>
      <c r="G12" s="1" t="s">
        <v>153</v>
      </c>
      <c r="H12" s="1" t="s">
        <v>154</v>
      </c>
      <c r="I12" s="1" t="s">
        <v>209</v>
      </c>
      <c r="J12" s="1" t="s">
        <v>29</v>
      </c>
      <c r="K12" s="1" t="s">
        <v>210</v>
      </c>
      <c r="L12" s="1" t="s">
        <v>210</v>
      </c>
      <c r="M12" s="1" t="s">
        <v>157</v>
      </c>
      <c r="N12" s="1" t="s">
        <v>157</v>
      </c>
      <c r="O12" s="1" t="s">
        <v>158</v>
      </c>
      <c r="P12" s="1" t="s">
        <v>159</v>
      </c>
      <c r="Q12" s="1" t="s">
        <v>214</v>
      </c>
      <c r="R12" s="1" t="s">
        <v>161</v>
      </c>
      <c r="S12" s="1" t="s">
        <v>162</v>
      </c>
      <c r="T12" s="1" t="s">
        <v>163</v>
      </c>
    </row>
    <row r="13" s="1" customFormat="1" spans="1:20">
      <c r="A13" s="3">
        <v>17210850738</v>
      </c>
      <c r="B13" s="1" t="s">
        <v>199</v>
      </c>
      <c r="C13" s="1" t="s">
        <v>215</v>
      </c>
      <c r="D13" s="1" t="s">
        <v>216</v>
      </c>
      <c r="E13" s="1" t="s">
        <v>217</v>
      </c>
      <c r="F13" s="1" t="s">
        <v>149</v>
      </c>
      <c r="G13" s="1" t="s">
        <v>153</v>
      </c>
      <c r="H13" s="1" t="s">
        <v>154</v>
      </c>
      <c r="I13" s="1" t="s">
        <v>218</v>
      </c>
      <c r="J13" s="1" t="s">
        <v>29</v>
      </c>
      <c r="K13" s="1" t="s">
        <v>219</v>
      </c>
      <c r="L13" s="1" t="s">
        <v>219</v>
      </c>
      <c r="M13" s="1" t="s">
        <v>157</v>
      </c>
      <c r="N13" s="1" t="s">
        <v>157</v>
      </c>
      <c r="O13" s="1" t="s">
        <v>158</v>
      </c>
      <c r="P13" s="1" t="s">
        <v>159</v>
      </c>
      <c r="Q13" s="1" t="s">
        <v>220</v>
      </c>
      <c r="R13" s="1" t="s">
        <v>161</v>
      </c>
      <c r="S13" s="1" t="s">
        <v>162</v>
      </c>
      <c r="T13" s="1" t="s">
        <v>163</v>
      </c>
    </row>
    <row r="14" s="1" customFormat="1" spans="1:20">
      <c r="A14" s="3">
        <v>17206943620</v>
      </c>
      <c r="B14" s="1" t="s">
        <v>199</v>
      </c>
      <c r="C14" s="1" t="s">
        <v>221</v>
      </c>
      <c r="D14" s="1" t="s">
        <v>222</v>
      </c>
      <c r="E14" s="1" t="s">
        <v>223</v>
      </c>
      <c r="F14" s="1" t="s">
        <v>149</v>
      </c>
      <c r="G14" s="1" t="s">
        <v>153</v>
      </c>
      <c r="H14" s="1" t="s">
        <v>154</v>
      </c>
      <c r="I14" s="1" t="s">
        <v>224</v>
      </c>
      <c r="J14" s="1" t="s">
        <v>29</v>
      </c>
      <c r="K14" s="1" t="s">
        <v>225</v>
      </c>
      <c r="L14" s="1" t="s">
        <v>225</v>
      </c>
      <c r="M14" s="1" t="s">
        <v>157</v>
      </c>
      <c r="N14" s="1" t="s">
        <v>157</v>
      </c>
      <c r="O14" s="1" t="s">
        <v>158</v>
      </c>
      <c r="P14" s="1" t="s">
        <v>159</v>
      </c>
      <c r="Q14" s="1" t="s">
        <v>226</v>
      </c>
      <c r="R14" s="1" t="s">
        <v>161</v>
      </c>
      <c r="S14" s="1" t="s">
        <v>162</v>
      </c>
      <c r="T14" s="1" t="s">
        <v>163</v>
      </c>
    </row>
    <row r="15" s="1" customFormat="1" spans="1:20">
      <c r="A15" s="3">
        <v>17205976939</v>
      </c>
      <c r="B15" s="1" t="s">
        <v>227</v>
      </c>
      <c r="C15" s="1" t="s">
        <v>228</v>
      </c>
      <c r="D15" s="1" t="s">
        <v>229</v>
      </c>
      <c r="E15" s="1" t="s">
        <v>230</v>
      </c>
      <c r="F15" s="1" t="s">
        <v>199</v>
      </c>
      <c r="G15" s="1" t="s">
        <v>153</v>
      </c>
      <c r="H15" s="1" t="s">
        <v>154</v>
      </c>
      <c r="I15" s="1" t="s">
        <v>231</v>
      </c>
      <c r="J15" s="1" t="s">
        <v>29</v>
      </c>
      <c r="K15" s="1" t="s">
        <v>232</v>
      </c>
      <c r="L15" s="1" t="s">
        <v>232</v>
      </c>
      <c r="M15" s="1" t="s">
        <v>157</v>
      </c>
      <c r="N15" s="1" t="s">
        <v>157</v>
      </c>
      <c r="O15" s="1" t="s">
        <v>158</v>
      </c>
      <c r="P15" s="1" t="s">
        <v>159</v>
      </c>
      <c r="Q15" s="1" t="s">
        <v>233</v>
      </c>
      <c r="R15" s="1" t="s">
        <v>161</v>
      </c>
      <c r="S15" s="1" t="s">
        <v>162</v>
      </c>
      <c r="T15" s="1" t="s">
        <v>163</v>
      </c>
    </row>
    <row r="16" s="1" customFormat="1" spans="1:20">
      <c r="A16" s="3">
        <v>17205315370</v>
      </c>
      <c r="B16" s="1" t="s">
        <v>227</v>
      </c>
      <c r="C16" s="1" t="s">
        <v>234</v>
      </c>
      <c r="D16" s="1" t="s">
        <v>235</v>
      </c>
      <c r="E16" s="1" t="s">
        <v>236</v>
      </c>
      <c r="F16" s="1" t="s">
        <v>199</v>
      </c>
      <c r="G16" s="1" t="s">
        <v>153</v>
      </c>
      <c r="H16" s="1" t="s">
        <v>154</v>
      </c>
      <c r="I16" s="1" t="s">
        <v>237</v>
      </c>
      <c r="J16" s="1" t="s">
        <v>29</v>
      </c>
      <c r="K16" s="1" t="s">
        <v>238</v>
      </c>
      <c r="L16" s="1" t="s">
        <v>238</v>
      </c>
      <c r="M16" s="1" t="s">
        <v>157</v>
      </c>
      <c r="N16" s="1" t="s">
        <v>157</v>
      </c>
      <c r="O16" s="1" t="s">
        <v>158</v>
      </c>
      <c r="P16" s="1" t="s">
        <v>159</v>
      </c>
      <c r="Q16" s="1" t="s">
        <v>239</v>
      </c>
      <c r="R16" s="1" t="s">
        <v>161</v>
      </c>
      <c r="S16" s="1" t="s">
        <v>162</v>
      </c>
      <c r="T16" s="1" t="s">
        <v>163</v>
      </c>
    </row>
    <row r="17" s="1" customFormat="1" spans="1:20">
      <c r="A17" s="3">
        <v>17202267915</v>
      </c>
      <c r="B17" s="1" t="s">
        <v>227</v>
      </c>
      <c r="C17" s="1" t="s">
        <v>240</v>
      </c>
      <c r="D17" s="1" t="s">
        <v>241</v>
      </c>
      <c r="E17" s="1" t="s">
        <v>242</v>
      </c>
      <c r="F17" s="1" t="s">
        <v>227</v>
      </c>
      <c r="G17" s="1" t="s">
        <v>153</v>
      </c>
      <c r="H17" s="1" t="s">
        <v>154</v>
      </c>
      <c r="I17" s="1" t="s">
        <v>243</v>
      </c>
      <c r="J17" s="1" t="s">
        <v>29</v>
      </c>
      <c r="K17" s="1" t="s">
        <v>244</v>
      </c>
      <c r="L17" s="1" t="s">
        <v>244</v>
      </c>
      <c r="M17" s="1" t="s">
        <v>157</v>
      </c>
      <c r="N17" s="1" t="s">
        <v>157</v>
      </c>
      <c r="O17" s="1" t="s">
        <v>158</v>
      </c>
      <c r="P17" s="1" t="s">
        <v>159</v>
      </c>
      <c r="Q17" s="1" t="s">
        <v>245</v>
      </c>
      <c r="R17" s="1" t="s">
        <v>161</v>
      </c>
      <c r="S17" s="1" t="s">
        <v>162</v>
      </c>
      <c r="T17" s="1" t="s">
        <v>163</v>
      </c>
    </row>
    <row r="18" s="1" customFormat="1" spans="1:20">
      <c r="A18" s="3">
        <v>17201918053</v>
      </c>
      <c r="B18" s="1" t="s">
        <v>227</v>
      </c>
      <c r="C18" s="1" t="s">
        <v>246</v>
      </c>
      <c r="D18" s="1" t="s">
        <v>247</v>
      </c>
      <c r="E18" s="1" t="s">
        <v>248</v>
      </c>
      <c r="F18" s="1" t="s">
        <v>149</v>
      </c>
      <c r="G18" s="1" t="s">
        <v>153</v>
      </c>
      <c r="H18" s="1" t="s">
        <v>154</v>
      </c>
      <c r="I18" s="1" t="s">
        <v>249</v>
      </c>
      <c r="J18" s="1" t="s">
        <v>29</v>
      </c>
      <c r="K18" s="1" t="s">
        <v>250</v>
      </c>
      <c r="L18" s="1" t="s">
        <v>250</v>
      </c>
      <c r="M18" s="1" t="s">
        <v>157</v>
      </c>
      <c r="N18" s="1" t="s">
        <v>157</v>
      </c>
      <c r="O18" s="1" t="s">
        <v>158</v>
      </c>
      <c r="P18" s="1" t="s">
        <v>159</v>
      </c>
      <c r="Q18" s="1" t="s">
        <v>251</v>
      </c>
      <c r="R18" s="1" t="s">
        <v>161</v>
      </c>
      <c r="S18" s="1" t="s">
        <v>162</v>
      </c>
      <c r="T18" s="1" t="s">
        <v>163</v>
      </c>
    </row>
    <row r="19" s="1" customFormat="1" spans="1:20">
      <c r="A19" s="3">
        <v>17198924398</v>
      </c>
      <c r="B19" s="1" t="s">
        <v>252</v>
      </c>
      <c r="C19" s="1" t="s">
        <v>253</v>
      </c>
      <c r="D19" s="1" t="s">
        <v>254</v>
      </c>
      <c r="E19" s="1" t="s">
        <v>255</v>
      </c>
      <c r="F19" s="1" t="s">
        <v>149</v>
      </c>
      <c r="G19" s="1" t="s">
        <v>153</v>
      </c>
      <c r="H19" s="1" t="s">
        <v>154</v>
      </c>
      <c r="I19" s="1" t="s">
        <v>256</v>
      </c>
      <c r="J19" s="1" t="s">
        <v>29</v>
      </c>
      <c r="K19" s="1" t="s">
        <v>257</v>
      </c>
      <c r="L19" s="1" t="s">
        <v>257</v>
      </c>
      <c r="M19" s="1" t="s">
        <v>157</v>
      </c>
      <c r="N19" s="1" t="s">
        <v>157</v>
      </c>
      <c r="O19" s="1" t="s">
        <v>158</v>
      </c>
      <c r="P19" s="1" t="s">
        <v>159</v>
      </c>
      <c r="Q19" s="1" t="s">
        <v>258</v>
      </c>
      <c r="R19" s="1" t="s">
        <v>161</v>
      </c>
      <c r="S19" s="1" t="s">
        <v>162</v>
      </c>
      <c r="T19" s="1" t="s">
        <v>163</v>
      </c>
    </row>
    <row r="20" s="1" customFormat="1" spans="1:20">
      <c r="A20" s="3">
        <v>17198139733</v>
      </c>
      <c r="B20" s="1" t="s">
        <v>252</v>
      </c>
      <c r="C20" s="1" t="s">
        <v>259</v>
      </c>
      <c r="D20" s="1" t="s">
        <v>260</v>
      </c>
      <c r="E20" s="1" t="s">
        <v>261</v>
      </c>
      <c r="F20" s="1" t="s">
        <v>149</v>
      </c>
      <c r="G20" s="1" t="s">
        <v>153</v>
      </c>
      <c r="H20" s="1" t="s">
        <v>154</v>
      </c>
      <c r="I20" s="1" t="s">
        <v>262</v>
      </c>
      <c r="J20" s="1" t="s">
        <v>29</v>
      </c>
      <c r="K20" s="1" t="s">
        <v>263</v>
      </c>
      <c r="L20" s="1" t="s">
        <v>263</v>
      </c>
      <c r="M20" s="1" t="s">
        <v>157</v>
      </c>
      <c r="N20" s="1" t="s">
        <v>157</v>
      </c>
      <c r="O20" s="1" t="s">
        <v>158</v>
      </c>
      <c r="P20" s="1" t="s">
        <v>159</v>
      </c>
      <c r="Q20" s="1" t="s">
        <v>264</v>
      </c>
      <c r="R20" s="1" t="s">
        <v>161</v>
      </c>
      <c r="S20" s="1" t="s">
        <v>162</v>
      </c>
      <c r="T20" s="1" t="s">
        <v>163</v>
      </c>
    </row>
    <row r="21" s="1" customFormat="1" spans="1:20">
      <c r="A21" s="3">
        <v>17197950571</v>
      </c>
      <c r="B21" s="1" t="s">
        <v>265</v>
      </c>
      <c r="C21" s="1" t="s">
        <v>266</v>
      </c>
      <c r="D21" s="1" t="s">
        <v>267</v>
      </c>
      <c r="E21" s="1" t="s">
        <v>268</v>
      </c>
      <c r="F21" s="1" t="s">
        <v>149</v>
      </c>
      <c r="G21" s="1" t="s">
        <v>153</v>
      </c>
      <c r="H21" s="1" t="s">
        <v>154</v>
      </c>
      <c r="I21" s="1" t="s">
        <v>218</v>
      </c>
      <c r="J21" s="1" t="s">
        <v>29</v>
      </c>
      <c r="K21" s="1" t="s">
        <v>219</v>
      </c>
      <c r="L21" s="1" t="s">
        <v>219</v>
      </c>
      <c r="M21" s="1" t="s">
        <v>157</v>
      </c>
      <c r="N21" s="1" t="s">
        <v>157</v>
      </c>
      <c r="O21" s="1" t="s">
        <v>158</v>
      </c>
      <c r="P21" s="1" t="s">
        <v>159</v>
      </c>
      <c r="Q21" s="1" t="s">
        <v>269</v>
      </c>
      <c r="R21" s="1" t="s">
        <v>161</v>
      </c>
      <c r="S21" s="1" t="s">
        <v>162</v>
      </c>
      <c r="T21" s="1" t="s">
        <v>163</v>
      </c>
    </row>
    <row r="22" s="1" customFormat="1" spans="1:20">
      <c r="A22" s="3">
        <v>17193529509</v>
      </c>
      <c r="B22" s="1" t="s">
        <v>265</v>
      </c>
      <c r="C22" s="1" t="s">
        <v>270</v>
      </c>
      <c r="D22" s="1" t="s">
        <v>271</v>
      </c>
      <c r="E22" s="1" t="s">
        <v>272</v>
      </c>
      <c r="F22" s="1" t="s">
        <v>227</v>
      </c>
      <c r="G22" s="1" t="s">
        <v>153</v>
      </c>
      <c r="H22" s="1" t="s">
        <v>154</v>
      </c>
      <c r="I22" s="1" t="s">
        <v>273</v>
      </c>
      <c r="J22" s="1" t="s">
        <v>29</v>
      </c>
      <c r="K22" s="1" t="s">
        <v>274</v>
      </c>
      <c r="L22" s="1" t="s">
        <v>274</v>
      </c>
      <c r="M22" s="1" t="s">
        <v>157</v>
      </c>
      <c r="N22" s="1" t="s">
        <v>157</v>
      </c>
      <c r="O22" s="1" t="s">
        <v>158</v>
      </c>
      <c r="P22" s="1" t="s">
        <v>159</v>
      </c>
      <c r="Q22" s="1" t="s">
        <v>275</v>
      </c>
      <c r="R22" s="1" t="s">
        <v>161</v>
      </c>
      <c r="S22" s="1" t="s">
        <v>162</v>
      </c>
      <c r="T22" s="1" t="s">
        <v>163</v>
      </c>
    </row>
    <row r="23" s="1" customFormat="1" spans="1:20">
      <c r="A23" s="3">
        <v>17193470681</v>
      </c>
      <c r="B23" s="1" t="s">
        <v>265</v>
      </c>
      <c r="C23" s="1" t="s">
        <v>276</v>
      </c>
      <c r="D23" s="1" t="s">
        <v>277</v>
      </c>
      <c r="E23" s="1" t="s">
        <v>278</v>
      </c>
      <c r="F23" s="1" t="s">
        <v>149</v>
      </c>
      <c r="G23" s="1" t="s">
        <v>153</v>
      </c>
      <c r="H23" s="1" t="s">
        <v>154</v>
      </c>
      <c r="I23" s="1" t="s">
        <v>279</v>
      </c>
      <c r="J23" s="1" t="s">
        <v>29</v>
      </c>
      <c r="K23" s="1" t="s">
        <v>280</v>
      </c>
      <c r="L23" s="1" t="s">
        <v>280</v>
      </c>
      <c r="M23" s="1" t="s">
        <v>157</v>
      </c>
      <c r="N23" s="1" t="s">
        <v>157</v>
      </c>
      <c r="O23" s="1" t="s">
        <v>158</v>
      </c>
      <c r="P23" s="1" t="s">
        <v>159</v>
      </c>
      <c r="Q23" s="1" t="s">
        <v>281</v>
      </c>
      <c r="R23" s="1" t="s">
        <v>161</v>
      </c>
      <c r="S23" s="1" t="s">
        <v>162</v>
      </c>
      <c r="T23" s="1" t="s">
        <v>163</v>
      </c>
    </row>
    <row r="24" s="1" customFormat="1" spans="1:20">
      <c r="A24" s="3">
        <v>17191381434</v>
      </c>
      <c r="B24" s="1" t="s">
        <v>282</v>
      </c>
      <c r="C24" s="1" t="s">
        <v>283</v>
      </c>
      <c r="D24" s="1" t="s">
        <v>284</v>
      </c>
      <c r="E24" s="1" t="s">
        <v>285</v>
      </c>
      <c r="F24" s="1" t="s">
        <v>149</v>
      </c>
      <c r="G24" s="1" t="s">
        <v>153</v>
      </c>
      <c r="H24" s="1" t="s">
        <v>154</v>
      </c>
      <c r="I24" s="1" t="s">
        <v>286</v>
      </c>
      <c r="J24" s="1" t="s">
        <v>29</v>
      </c>
      <c r="K24" s="1" t="s">
        <v>287</v>
      </c>
      <c r="L24" s="1" t="s">
        <v>287</v>
      </c>
      <c r="M24" s="1" t="s">
        <v>157</v>
      </c>
      <c r="N24" s="1" t="s">
        <v>157</v>
      </c>
      <c r="O24" s="1" t="s">
        <v>158</v>
      </c>
      <c r="P24" s="1" t="s">
        <v>159</v>
      </c>
      <c r="Q24" s="1" t="s">
        <v>288</v>
      </c>
      <c r="R24" s="1" t="s">
        <v>161</v>
      </c>
      <c r="S24" s="1" t="s">
        <v>162</v>
      </c>
      <c r="T24" s="1" t="s">
        <v>163</v>
      </c>
    </row>
    <row r="25" s="1" customFormat="1" spans="1:20">
      <c r="A25" s="3">
        <v>17189906581</v>
      </c>
      <c r="B25" s="1" t="s">
        <v>282</v>
      </c>
      <c r="C25" s="1" t="s">
        <v>289</v>
      </c>
      <c r="D25" s="1" t="s">
        <v>290</v>
      </c>
      <c r="E25" s="1" t="s">
        <v>291</v>
      </c>
      <c r="F25" s="1" t="s">
        <v>149</v>
      </c>
      <c r="G25" s="1" t="s">
        <v>153</v>
      </c>
      <c r="H25" s="1" t="s">
        <v>154</v>
      </c>
      <c r="I25" s="1" t="s">
        <v>292</v>
      </c>
      <c r="J25" s="1" t="s">
        <v>29</v>
      </c>
      <c r="K25" s="1" t="s">
        <v>293</v>
      </c>
      <c r="L25" s="1" t="s">
        <v>293</v>
      </c>
      <c r="M25" s="1" t="s">
        <v>157</v>
      </c>
      <c r="N25" s="1" t="s">
        <v>157</v>
      </c>
      <c r="O25" s="1" t="s">
        <v>158</v>
      </c>
      <c r="P25" s="1" t="s">
        <v>159</v>
      </c>
      <c r="Q25" s="1" t="s">
        <v>294</v>
      </c>
      <c r="R25" s="1" t="s">
        <v>161</v>
      </c>
      <c r="S25" s="1" t="s">
        <v>162</v>
      </c>
      <c r="T25" s="1" t="s">
        <v>163</v>
      </c>
    </row>
    <row r="26" s="1" customFormat="1" spans="1:20">
      <c r="A26" s="3">
        <v>17165977846</v>
      </c>
      <c r="B26" s="1" t="s">
        <v>295</v>
      </c>
      <c r="C26" s="1" t="s">
        <v>296</v>
      </c>
      <c r="D26" s="1" t="s">
        <v>297</v>
      </c>
      <c r="E26" s="1" t="s">
        <v>298</v>
      </c>
      <c r="F26" s="1" t="s">
        <v>149</v>
      </c>
      <c r="G26" s="1" t="s">
        <v>153</v>
      </c>
      <c r="H26" s="1" t="s">
        <v>154</v>
      </c>
      <c r="I26" s="1" t="s">
        <v>299</v>
      </c>
      <c r="J26" s="1" t="s">
        <v>29</v>
      </c>
      <c r="K26" s="1" t="s">
        <v>300</v>
      </c>
      <c r="L26" s="1" t="s">
        <v>300</v>
      </c>
      <c r="M26" s="1" t="s">
        <v>157</v>
      </c>
      <c r="N26" s="1" t="s">
        <v>157</v>
      </c>
      <c r="O26" s="1" t="s">
        <v>158</v>
      </c>
      <c r="P26" s="1" t="s">
        <v>159</v>
      </c>
      <c r="Q26" s="1" t="s">
        <v>301</v>
      </c>
      <c r="R26" s="1" t="s">
        <v>161</v>
      </c>
      <c r="S26" s="1" t="s">
        <v>162</v>
      </c>
      <c r="T26" s="1" t="s">
        <v>163</v>
      </c>
    </row>
    <row r="27" s="1" customFormat="1" spans="1:20">
      <c r="A27" s="3">
        <v>17159964733</v>
      </c>
      <c r="B27" s="1" t="s">
        <v>302</v>
      </c>
      <c r="C27" s="1" t="s">
        <v>303</v>
      </c>
      <c r="D27" s="1" t="s">
        <v>297</v>
      </c>
      <c r="E27" s="1" t="s">
        <v>304</v>
      </c>
      <c r="F27" s="1" t="s">
        <v>149</v>
      </c>
      <c r="G27" s="1" t="s">
        <v>153</v>
      </c>
      <c r="H27" s="1" t="s">
        <v>154</v>
      </c>
      <c r="I27" s="1" t="s">
        <v>158</v>
      </c>
      <c r="J27" s="1" t="s">
        <v>29</v>
      </c>
      <c r="K27" s="1" t="s">
        <v>158</v>
      </c>
      <c r="L27" s="1" t="s">
        <v>300</v>
      </c>
      <c r="M27" s="1" t="s">
        <v>305</v>
      </c>
      <c r="N27" s="1" t="s">
        <v>306</v>
      </c>
      <c r="O27" s="1" t="s">
        <v>158</v>
      </c>
      <c r="P27" s="1" t="s">
        <v>159</v>
      </c>
      <c r="Q27" s="1" t="s">
        <v>307</v>
      </c>
      <c r="R27" s="1" t="s">
        <v>161</v>
      </c>
      <c r="S27" s="1" t="s">
        <v>162</v>
      </c>
      <c r="T27" s="1" t="s">
        <v>163</v>
      </c>
    </row>
    <row r="28" s="1" customFormat="1" spans="1:20">
      <c r="A28" s="3">
        <v>16992625794</v>
      </c>
      <c r="B28" s="1" t="s">
        <v>308</v>
      </c>
      <c r="C28" s="1" t="s">
        <v>309</v>
      </c>
      <c r="D28" s="1" t="s">
        <v>310</v>
      </c>
      <c r="E28" s="1" t="s">
        <v>311</v>
      </c>
      <c r="F28" s="1" t="s">
        <v>199</v>
      </c>
      <c r="G28" s="1" t="s">
        <v>153</v>
      </c>
      <c r="H28" s="1" t="s">
        <v>154</v>
      </c>
      <c r="I28" s="1" t="s">
        <v>312</v>
      </c>
      <c r="J28" s="1" t="s">
        <v>29</v>
      </c>
      <c r="K28" s="1" t="s">
        <v>313</v>
      </c>
      <c r="L28" s="1" t="s">
        <v>313</v>
      </c>
      <c r="M28" s="1" t="s">
        <v>157</v>
      </c>
      <c r="N28" s="1" t="s">
        <v>157</v>
      </c>
      <c r="O28" s="1" t="s">
        <v>158</v>
      </c>
      <c r="P28" s="1" t="s">
        <v>159</v>
      </c>
      <c r="Q28" s="1" t="s">
        <v>314</v>
      </c>
      <c r="R28" s="1" t="s">
        <v>161</v>
      </c>
      <c r="S28" s="1" t="s">
        <v>162</v>
      </c>
      <c r="T28" s="1" t="s">
        <v>163</v>
      </c>
    </row>
    <row r="29" s="1" customFormat="1" spans="1:20">
      <c r="A29" s="3">
        <v>16992400600</v>
      </c>
      <c r="B29" s="1" t="s">
        <v>308</v>
      </c>
      <c r="C29" s="1" t="s">
        <v>315</v>
      </c>
      <c r="D29" s="1" t="s">
        <v>316</v>
      </c>
      <c r="E29" s="1" t="s">
        <v>317</v>
      </c>
      <c r="F29" s="1" t="s">
        <v>149</v>
      </c>
      <c r="G29" s="1" t="s">
        <v>153</v>
      </c>
      <c r="H29" s="1" t="s">
        <v>154</v>
      </c>
      <c r="I29" s="1" t="s">
        <v>318</v>
      </c>
      <c r="J29" s="1" t="s">
        <v>29</v>
      </c>
      <c r="K29" s="1" t="s">
        <v>319</v>
      </c>
      <c r="L29" s="1" t="s">
        <v>319</v>
      </c>
      <c r="M29" s="1" t="s">
        <v>157</v>
      </c>
      <c r="N29" s="1" t="s">
        <v>157</v>
      </c>
      <c r="O29" s="1" t="s">
        <v>158</v>
      </c>
      <c r="P29" s="1" t="s">
        <v>159</v>
      </c>
      <c r="Q29" s="1" t="s">
        <v>320</v>
      </c>
      <c r="R29" s="1" t="s">
        <v>161</v>
      </c>
      <c r="S29" s="1" t="s">
        <v>162</v>
      </c>
      <c r="T29" s="1" t="s">
        <v>163</v>
      </c>
    </row>
    <row r="30" s="1" customFormat="1" spans="1:20">
      <c r="A30" s="3">
        <v>16980722266</v>
      </c>
      <c r="B30" s="1" t="s">
        <v>321</v>
      </c>
      <c r="C30" s="1" t="s">
        <v>322</v>
      </c>
      <c r="D30" s="1" t="s">
        <v>323</v>
      </c>
      <c r="E30" s="1" t="s">
        <v>324</v>
      </c>
      <c r="F30" s="1" t="s">
        <v>149</v>
      </c>
      <c r="G30" s="1" t="s">
        <v>153</v>
      </c>
      <c r="H30" s="1" t="s">
        <v>154</v>
      </c>
      <c r="I30" s="1" t="s">
        <v>325</v>
      </c>
      <c r="J30" s="1" t="s">
        <v>29</v>
      </c>
      <c r="K30" s="1" t="s">
        <v>326</v>
      </c>
      <c r="L30" s="1" t="s">
        <v>326</v>
      </c>
      <c r="M30" s="1" t="s">
        <v>157</v>
      </c>
      <c r="N30" s="1" t="s">
        <v>157</v>
      </c>
      <c r="O30" s="1" t="s">
        <v>158</v>
      </c>
      <c r="P30" s="1" t="s">
        <v>159</v>
      </c>
      <c r="Q30" s="1" t="s">
        <v>327</v>
      </c>
      <c r="R30" s="1" t="s">
        <v>161</v>
      </c>
      <c r="S30" s="1" t="s">
        <v>162</v>
      </c>
      <c r="T30" s="1" t="s">
        <v>163</v>
      </c>
    </row>
    <row r="31" s="1" customFormat="1" spans="1:20">
      <c r="A31" s="3">
        <v>16747273057</v>
      </c>
      <c r="B31" s="1" t="s">
        <v>328</v>
      </c>
      <c r="C31" s="1" t="s">
        <v>329</v>
      </c>
      <c r="D31" s="1" t="s">
        <v>330</v>
      </c>
      <c r="E31" s="1" t="s">
        <v>331</v>
      </c>
      <c r="F31" s="1" t="s">
        <v>149</v>
      </c>
      <c r="G31" s="1" t="s">
        <v>153</v>
      </c>
      <c r="H31" s="1" t="s">
        <v>154</v>
      </c>
      <c r="I31" s="1" t="s">
        <v>332</v>
      </c>
      <c r="J31" s="1" t="s">
        <v>29</v>
      </c>
      <c r="K31" s="1" t="s">
        <v>333</v>
      </c>
      <c r="L31" s="1" t="s">
        <v>333</v>
      </c>
      <c r="M31" s="1" t="s">
        <v>157</v>
      </c>
      <c r="N31" s="1" t="s">
        <v>157</v>
      </c>
      <c r="O31" s="1" t="s">
        <v>158</v>
      </c>
      <c r="P31" s="1" t="s">
        <v>159</v>
      </c>
      <c r="Q31" s="1" t="s">
        <v>334</v>
      </c>
      <c r="R31" s="1" t="s">
        <v>161</v>
      </c>
      <c r="S31" s="1" t="s">
        <v>162</v>
      </c>
      <c r="T31" s="1" t="s">
        <v>163</v>
      </c>
    </row>
    <row r="32" s="1" customFormat="1" spans="1:20">
      <c r="A32" s="3">
        <v>16728582594</v>
      </c>
      <c r="B32" s="1" t="s">
        <v>335</v>
      </c>
      <c r="C32" s="1" t="s">
        <v>336</v>
      </c>
      <c r="D32" s="1" t="s">
        <v>337</v>
      </c>
      <c r="E32" s="1" t="s">
        <v>338</v>
      </c>
      <c r="F32" s="1" t="s">
        <v>199</v>
      </c>
      <c r="G32" s="1" t="s">
        <v>153</v>
      </c>
      <c r="H32" s="1" t="s">
        <v>154</v>
      </c>
      <c r="I32" s="1" t="s">
        <v>339</v>
      </c>
      <c r="J32" s="1" t="s">
        <v>29</v>
      </c>
      <c r="K32" s="1" t="s">
        <v>340</v>
      </c>
      <c r="L32" s="1" t="s">
        <v>340</v>
      </c>
      <c r="M32" s="1" t="s">
        <v>157</v>
      </c>
      <c r="N32" s="1" t="s">
        <v>157</v>
      </c>
      <c r="O32" s="1" t="s">
        <v>158</v>
      </c>
      <c r="P32" s="1" t="s">
        <v>159</v>
      </c>
      <c r="Q32" s="1" t="s">
        <v>341</v>
      </c>
      <c r="R32" s="1" t="s">
        <v>161</v>
      </c>
      <c r="S32" s="1" t="s">
        <v>162</v>
      </c>
      <c r="T32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2022-01-26T02:10:04Z</dcterms:created>
  <dcterms:modified xsi:type="dcterms:W3CDTF">2022-01-26T02:15:45Z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6163AB90F9FC481190ED0D462121306B</vt:lpwstr>
  </property>
  <property fmtid="{D5CDD505-2E9C-101B-9397-08002B2CF9AE}" pid="3" name="KSOProductBuildVer">
    <vt:lpwstr>2052-11.1.0.11294</vt:lpwstr>
  </property>
</Properties>
</file>