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对账!$A$1:$I$69</definedName>
  </definedNames>
  <calcPr calcId="144525"/>
</workbook>
</file>

<file path=xl/sharedStrings.xml><?xml version="1.0" encoding="utf-8"?>
<sst xmlns="http://schemas.openxmlformats.org/spreadsheetml/2006/main" count="3672" uniqueCount="767">
  <si>
    <t>去哪儿网酒店预付对账单</t>
  </si>
  <si>
    <t>供应商名称：</t>
  </si>
  <si>
    <t>汇趣住</t>
  </si>
  <si>
    <t>结算周期：</t>
  </si>
  <si>
    <t>2022-01-25至2022-01-26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</si>
  <si>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</si>
  <si>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</si>
  <si>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</si>
  <si>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</si>
  <si>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</si>
  <si>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</si>
  <si>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</si>
  <si>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</si>
  <si>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</si>
  <si>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</si>
  <si>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</si>
  <si>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</si>
  <si>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</si>
  <si>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</si>
  <si>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</si>
  <si>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¥25,958.00</t>
  </si>
  <si>
    <t>¥3,433.00</t>
  </si>
  <si>
    <t>-¥250.00</t>
  </si>
  <si>
    <t>¥22,275.00</t>
  </si>
  <si>
    <t>分类信息</t>
  </si>
  <si>
    <t>业务类型</t>
  </si>
  <si>
    <t>酒店预付（点击查看明细）</t>
  </si>
  <si>
    <t>¥22,525.00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</si>
  <si>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</si>
  <si>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</si>
  <si>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</si>
  <si>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</si>
  <si>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</si>
  <si>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</si>
  <si>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</si>
  <si>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</si>
  <si>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</si>
  <si>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</si>
  <si>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</si>
  <si>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</si>
  <si>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</si>
  <si>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</si>
  <si>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</si>
  <si>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</si>
  <si>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</si>
  <si>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</si>
  <si>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</si>
  <si>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</si>
  <si>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</si>
  <si>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</si>
  <si>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</si>
  <si>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</si>
  <si>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</si>
  <si>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</si>
  <si>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</si>
  <si>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</si>
  <si>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</si>
  <si>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</si>
  <si>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</si>
  <si>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</si>
  <si>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</si>
  <si>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</si>
  <si>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</si>
  <si>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</si>
  <si>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</si>
  <si>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</si>
  <si>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</si>
  <si>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</si>
  <si>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</si>
  <si>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</si>
  <si>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</si>
  <si>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</si>
  <si>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102884036148</t>
  </si>
  <si>
    <t>酒店预付</t>
  </si>
  <si>
    <t>否</t>
  </si>
  <si>
    <t>普通</t>
  </si>
  <si>
    <t>347180174</t>
  </si>
  <si>
    <t>广州南国会·1站酒店</t>
  </si>
  <si>
    <t>1639468</t>
  </si>
  <si>
    <t>陈江海|叶懿漩|陈江海</t>
  </si>
  <si>
    <t>2022-01-21</t>
  </si>
  <si>
    <t>2022-01-25</t>
  </si>
  <si>
    <t>2022-01-26</t>
  </si>
  <si>
    <t>¥951.00</t>
  </si>
  <si>
    <t>¥132.00</t>
  </si>
  <si>
    <t>¥819.00</t>
  </si>
  <si>
    <t>高级大床房</t>
  </si>
  <si>
    <t>WEBSITE</t>
  </si>
  <si>
    <t>102886182467</t>
  </si>
  <si>
    <t>374356950</t>
  </si>
  <si>
    <t>格林豪泰贝壳酒店(无锡锡北镇星天地店)</t>
  </si>
  <si>
    <t>黄蒙</t>
  </si>
  <si>
    <t>2022-01-23</t>
  </si>
  <si>
    <t>¥458.00</t>
  </si>
  <si>
    <t>¥62.00</t>
  </si>
  <si>
    <t>¥396.00</t>
  </si>
  <si>
    <t>大床房</t>
  </si>
  <si>
    <t>102886389600</t>
  </si>
  <si>
    <t>311537953</t>
  </si>
  <si>
    <t>如家酒店·neo(济南山东大学山大路店)</t>
  </si>
  <si>
    <t>刘天硕</t>
  </si>
  <si>
    <t>¥140.00</t>
  </si>
  <si>
    <t>¥19.00</t>
  </si>
  <si>
    <t>¥121.00</t>
  </si>
  <si>
    <t>大床房A</t>
  </si>
  <si>
    <t>102886460675</t>
  </si>
  <si>
    <t>381806112</t>
  </si>
  <si>
    <t>泉州汇金假日酒店</t>
  </si>
  <si>
    <t>高延军</t>
  </si>
  <si>
    <t>2022-01-24</t>
  </si>
  <si>
    <t>¥548.00</t>
  </si>
  <si>
    <t>¥72.00</t>
  </si>
  <si>
    <t>¥476.00</t>
  </si>
  <si>
    <t>阳台江景大床房</t>
  </si>
  <si>
    <t>102887025758</t>
  </si>
  <si>
    <t>324001864</t>
  </si>
  <si>
    <t>茉莉花开连锁酒店(公安荆江店)</t>
  </si>
  <si>
    <t>邓世超</t>
  </si>
  <si>
    <t>¥174.00</t>
  </si>
  <si>
    <t>¥23.00</t>
  </si>
  <si>
    <t>¥151.00</t>
  </si>
  <si>
    <t>豪华棋牌房</t>
  </si>
  <si>
    <t>102887024842</t>
  </si>
  <si>
    <t>321285463</t>
  </si>
  <si>
    <t>南昌琴岛主题宾馆</t>
  </si>
  <si>
    <t>彭嘉辉</t>
  </si>
  <si>
    <t>¥242.00</t>
  </si>
  <si>
    <t>¥32.00</t>
  </si>
  <si>
    <t>¥210.00</t>
  </si>
  <si>
    <t>精品主题房</t>
  </si>
  <si>
    <t>102887139514</t>
  </si>
  <si>
    <t>381724308</t>
  </si>
  <si>
    <t>格林豪泰(郓城西门街宋江武校店)</t>
  </si>
  <si>
    <t>高扬</t>
  </si>
  <si>
    <t>¥150.00</t>
  </si>
  <si>
    <t>¥20.00</t>
  </si>
  <si>
    <t>¥130.00</t>
  </si>
  <si>
    <t>特惠大床房</t>
  </si>
  <si>
    <t>102887183589</t>
  </si>
  <si>
    <t>384526419</t>
  </si>
  <si>
    <t>如家酒店(烟台开发区长江路金沙滩海水浴场店)</t>
  </si>
  <si>
    <t>曲传硕</t>
  </si>
  <si>
    <t>¥260.00</t>
  </si>
  <si>
    <t>¥34.00</t>
  </si>
  <si>
    <t>¥226.00</t>
  </si>
  <si>
    <t>双床房</t>
  </si>
  <si>
    <t>102887183132</t>
  </si>
  <si>
    <t>316594375</t>
  </si>
  <si>
    <t>陵水香水湾阿尔卡迪亚度假酒店</t>
  </si>
  <si>
    <t>吴玥</t>
  </si>
  <si>
    <t>¥623.00</t>
  </si>
  <si>
    <t>¥82.00</t>
  </si>
  <si>
    <t>¥541.00</t>
  </si>
  <si>
    <t>豪华园景房</t>
  </si>
  <si>
    <t>102887192499</t>
  </si>
  <si>
    <t>384557904</t>
  </si>
  <si>
    <t>深圳龙翔酒店</t>
  </si>
  <si>
    <t>黄国良</t>
  </si>
  <si>
    <t>¥102.00</t>
  </si>
  <si>
    <t>¥14.00</t>
  </si>
  <si>
    <t>¥88.00</t>
  </si>
  <si>
    <t>豪华大床房</t>
  </si>
  <si>
    <t>102887199433</t>
  </si>
  <si>
    <t>408152944</t>
  </si>
  <si>
    <t>安康瑞斯丽酒店</t>
  </si>
  <si>
    <t>张伟</t>
  </si>
  <si>
    <t>¥493.00</t>
  </si>
  <si>
    <t>¥65.00</t>
  </si>
  <si>
    <t>¥428.00</t>
  </si>
  <si>
    <t>102887220166</t>
  </si>
  <si>
    <t>389097228</t>
  </si>
  <si>
    <t>上高悦城商务宾馆</t>
  </si>
  <si>
    <t>何轹鹏</t>
  </si>
  <si>
    <t>¥87.00</t>
  </si>
  <si>
    <t>¥12.00</t>
  </si>
  <si>
    <t>¥75.00</t>
  </si>
  <si>
    <t>精品大床房</t>
  </si>
  <si>
    <t>102887255452</t>
  </si>
  <si>
    <t>375505365</t>
  </si>
  <si>
    <t>7天连锁酒店(贵阳黔灵公园店)</t>
  </si>
  <si>
    <t>邱绍进</t>
  </si>
  <si>
    <t>¥90.00</t>
  </si>
  <si>
    <t>¥78.00</t>
  </si>
  <si>
    <t>自主大床房</t>
  </si>
  <si>
    <t>102887328761</t>
  </si>
  <si>
    <t>375505785</t>
  </si>
  <si>
    <t>格菲酒店(成都蛟龙港海滨店)</t>
  </si>
  <si>
    <t>王海龙</t>
  </si>
  <si>
    <t>¥402.00</t>
  </si>
  <si>
    <t>¥54.00</t>
  </si>
  <si>
    <t>¥348.00</t>
  </si>
  <si>
    <t>特色大床房</t>
  </si>
  <si>
    <t>102887333027</t>
  </si>
  <si>
    <t>381727050</t>
  </si>
  <si>
    <t>贝壳酒店(沈阳医大四院北塔地铁站店)</t>
  </si>
  <si>
    <t>卢胜明</t>
  </si>
  <si>
    <t>¥244.00</t>
  </si>
  <si>
    <t>¥212.00</t>
  </si>
  <si>
    <t>102887439779</t>
  </si>
  <si>
    <t>311531566</t>
  </si>
  <si>
    <t>大连太平洋快捷酒店</t>
  </si>
  <si>
    <t>石滟华</t>
  </si>
  <si>
    <t>¥97.00</t>
  </si>
  <si>
    <t>¥13.00</t>
  </si>
  <si>
    <t>¥84.00</t>
  </si>
  <si>
    <t>商务大床房</t>
  </si>
  <si>
    <t>102887760727</t>
  </si>
  <si>
    <t>321706048</t>
  </si>
  <si>
    <t>眉县四海商务酒店</t>
  </si>
  <si>
    <t>张超</t>
  </si>
  <si>
    <t>¥286.00</t>
  </si>
  <si>
    <t>¥38.00</t>
  </si>
  <si>
    <t>¥248.00</t>
  </si>
  <si>
    <t>大房床</t>
  </si>
  <si>
    <t>102887761625</t>
  </si>
  <si>
    <t>318080107</t>
  </si>
  <si>
    <t>7天连锁酒店(牟平汽车站店)</t>
  </si>
  <si>
    <t>赵英坤</t>
  </si>
  <si>
    <t>¥94.00</t>
  </si>
  <si>
    <t>¥81.00</t>
  </si>
  <si>
    <t>102887918213</t>
  </si>
  <si>
    <t>383961867</t>
  </si>
  <si>
    <t>惠州金海湾喜来登度假酒店</t>
  </si>
  <si>
    <t>任劲松</t>
  </si>
  <si>
    <t>¥858.00</t>
  </si>
  <si>
    <t>¥112.00</t>
  </si>
  <si>
    <t>¥746.00</t>
  </si>
  <si>
    <t>豪华海景大床房</t>
  </si>
  <si>
    <t>102888025166</t>
  </si>
  <si>
    <t>周利萍</t>
  </si>
  <si>
    <t>102888070694</t>
  </si>
  <si>
    <t>383602953</t>
  </si>
  <si>
    <t>格雷斯精选酒店(昆明火车站店)</t>
  </si>
  <si>
    <t>陈锦</t>
  </si>
  <si>
    <t>¥165.00</t>
  </si>
  <si>
    <t>¥22.00</t>
  </si>
  <si>
    <t>¥143.00</t>
  </si>
  <si>
    <t>102888104741</t>
  </si>
  <si>
    <t>351535808</t>
  </si>
  <si>
    <t>天津康莱德酒店</t>
  </si>
  <si>
    <t>朱锦</t>
  </si>
  <si>
    <t>¥934.00</t>
  </si>
  <si>
    <t>¥122.00</t>
  </si>
  <si>
    <t>¥812.00</t>
  </si>
  <si>
    <t>豪华大床客房</t>
  </si>
  <si>
    <t>102888145974</t>
  </si>
  <si>
    <t>312494908</t>
  </si>
  <si>
    <t>香格里拉逸姆酒店</t>
  </si>
  <si>
    <t>和淑芬</t>
  </si>
  <si>
    <t>¥129.00</t>
  </si>
  <si>
    <t>¥17.00</t>
  </si>
  <si>
    <t>舒适商务双床房</t>
  </si>
  <si>
    <t>102888158100</t>
  </si>
  <si>
    <t>381713226</t>
  </si>
  <si>
    <t>埃菲尔国际酒店(成都红牌楼地铁站店)</t>
  </si>
  <si>
    <t>李小华</t>
  </si>
  <si>
    <t>¥249.00</t>
  </si>
  <si>
    <t>¥33.00</t>
  </si>
  <si>
    <t>¥216.00</t>
  </si>
  <si>
    <t>巴黎行政大床房</t>
  </si>
  <si>
    <t>102888165729</t>
  </si>
  <si>
    <t>347182316</t>
  </si>
  <si>
    <t>上海唐镇智选假日酒店</t>
  </si>
  <si>
    <t>陆文竹|杨春冬</t>
  </si>
  <si>
    <t>¥700.00</t>
  </si>
  <si>
    <t>¥92.00</t>
  </si>
  <si>
    <t>¥608.00</t>
  </si>
  <si>
    <t>特惠双床房</t>
  </si>
  <si>
    <t>102888194426</t>
  </si>
  <si>
    <t>311481502</t>
  </si>
  <si>
    <t>广州景星酒店</t>
  </si>
  <si>
    <t>许遵晓</t>
  </si>
  <si>
    <t>¥235.00</t>
  </si>
  <si>
    <t>¥31.00</t>
  </si>
  <si>
    <t>¥204.00</t>
  </si>
  <si>
    <t>标准双床房</t>
  </si>
  <si>
    <t>102888287508</t>
  </si>
  <si>
    <t>381727602</t>
  </si>
  <si>
    <t>开通国际酒店(成都人民北路店)</t>
  </si>
  <si>
    <t>曾伟</t>
  </si>
  <si>
    <t>¥180.00</t>
  </si>
  <si>
    <t>¥24.00</t>
  </si>
  <si>
    <t>¥156.00</t>
  </si>
  <si>
    <t>特惠房</t>
  </si>
  <si>
    <t>102888424915</t>
  </si>
  <si>
    <t>381790173</t>
  </si>
  <si>
    <t>佛山顺德顺联温德姆酒店</t>
  </si>
  <si>
    <t>梁剑锋</t>
  </si>
  <si>
    <t>¥403.00</t>
  </si>
  <si>
    <t>¥53.00</t>
  </si>
  <si>
    <t>¥350.00</t>
  </si>
  <si>
    <t>豪华双床房</t>
  </si>
  <si>
    <t>102888465751</t>
  </si>
  <si>
    <t>381791832</t>
  </si>
  <si>
    <t>中山上乘假日酒店</t>
  </si>
  <si>
    <t>吴嘉文</t>
  </si>
  <si>
    <t>¥252.00</t>
  </si>
  <si>
    <t>¥219.00</t>
  </si>
  <si>
    <t>雅居大床房</t>
  </si>
  <si>
    <t>102888522652</t>
  </si>
  <si>
    <t>381795189</t>
  </si>
  <si>
    <t>万宁石梅湾威斯汀度假酒店</t>
  </si>
  <si>
    <t>熊若涵</t>
  </si>
  <si>
    <t>¥2,307.00</t>
  </si>
  <si>
    <t>¥301.00</t>
  </si>
  <si>
    <t>¥2,006.00</t>
  </si>
  <si>
    <t>豪华园景双床房</t>
  </si>
  <si>
    <t>102888534833</t>
  </si>
  <si>
    <t>381725196</t>
  </si>
  <si>
    <t>城市便捷酒店(启东人民中路店)</t>
  </si>
  <si>
    <t>蒋文明</t>
  </si>
  <si>
    <t>¥232.00</t>
  </si>
  <si>
    <t>¥201.00</t>
  </si>
  <si>
    <t>商务双床房</t>
  </si>
  <si>
    <t>102888566472</t>
  </si>
  <si>
    <t>351537803</t>
  </si>
  <si>
    <t>厦门天鹅大酒店</t>
  </si>
  <si>
    <t>石世锋</t>
  </si>
  <si>
    <t>¥393.00</t>
  </si>
  <si>
    <t>¥52.00</t>
  </si>
  <si>
    <t>¥341.00</t>
  </si>
  <si>
    <t>102888725291</t>
  </si>
  <si>
    <t>316582972</t>
  </si>
  <si>
    <t>成都殷皇天悦酒店</t>
  </si>
  <si>
    <t>邓滨果</t>
  </si>
  <si>
    <t>¥289.00</t>
  </si>
  <si>
    <t>¥251.00</t>
  </si>
  <si>
    <t>高级大床间</t>
  </si>
  <si>
    <t>102888739265</t>
  </si>
  <si>
    <t>冯雪娇</t>
  </si>
  <si>
    <t>102888774343</t>
  </si>
  <si>
    <t>381712983</t>
  </si>
  <si>
    <t>南宁中心永恒皇冠假日酒店</t>
  </si>
  <si>
    <t>蔡玉灿</t>
  </si>
  <si>
    <t>¥678.00</t>
  </si>
  <si>
    <t>¥89.00</t>
  </si>
  <si>
    <t>¥589.00</t>
  </si>
  <si>
    <t>102888850425</t>
  </si>
  <si>
    <t>348257972</t>
  </si>
  <si>
    <t>城市便捷酒店(西华大学红光大道店)</t>
  </si>
  <si>
    <t>熊波</t>
  </si>
  <si>
    <t>¥155.00</t>
  </si>
  <si>
    <t>¥21.00</t>
  </si>
  <si>
    <t>¥134.00</t>
  </si>
  <si>
    <t>标准大床房</t>
  </si>
  <si>
    <t>102888929538</t>
  </si>
  <si>
    <t>381672382</t>
  </si>
  <si>
    <t>城市便捷酒店(武汉光谷锦绣龙城南湖店)</t>
  </si>
  <si>
    <t>郑敏</t>
  </si>
  <si>
    <t>¥30.00</t>
  </si>
  <si>
    <t>¥196.00</t>
  </si>
  <si>
    <t>102888974642</t>
  </si>
  <si>
    <t>381725691</t>
  </si>
  <si>
    <t>仙游万佳国际酒店</t>
  </si>
  <si>
    <t>张铭</t>
  </si>
  <si>
    <t>¥283.00</t>
  </si>
  <si>
    <t>¥37.00</t>
  </si>
  <si>
    <t>¥246.00</t>
  </si>
  <si>
    <t>102886421759</t>
  </si>
  <si>
    <t>381804459</t>
  </si>
  <si>
    <t>琼海新椰莊度假酒店</t>
  </si>
  <si>
    <t>杨天佐</t>
  </si>
  <si>
    <t>¥411.00</t>
  </si>
  <si>
    <t>¥357.00</t>
  </si>
  <si>
    <t>椰韵精品双床房</t>
  </si>
  <si>
    <t>102886945584</t>
  </si>
  <si>
    <t>321713629</t>
  </si>
  <si>
    <t>廷泊酒店(耒阳中星时代广场店)</t>
  </si>
  <si>
    <t>邓强安</t>
  </si>
  <si>
    <t>¥352.00</t>
  </si>
  <si>
    <t>¥46.00</t>
  </si>
  <si>
    <t>¥306.00</t>
  </si>
  <si>
    <t>尊享典居双床房</t>
  </si>
  <si>
    <t>102887093229</t>
  </si>
  <si>
    <t>321730462</t>
  </si>
  <si>
    <t>广元波记饭店</t>
  </si>
  <si>
    <t>張正雄</t>
  </si>
  <si>
    <t>¥101.00</t>
  </si>
  <si>
    <t>简约双床房</t>
  </si>
  <si>
    <t>102887194433</t>
  </si>
  <si>
    <t>381724206</t>
  </si>
  <si>
    <t>邛崃聚鑫假日酒店</t>
  </si>
  <si>
    <t>雍世隆</t>
  </si>
  <si>
    <t>¥152.00</t>
  </si>
  <si>
    <t>标准双人间</t>
  </si>
  <si>
    <t>102887306074</t>
  </si>
  <si>
    <t>384532089</t>
  </si>
  <si>
    <t>宁化爱客精品酒店</t>
  </si>
  <si>
    <t>曾荣华</t>
  </si>
  <si>
    <t>¥218.00</t>
  </si>
  <si>
    <t>¥188.00</t>
  </si>
  <si>
    <t>迷你单人间</t>
  </si>
  <si>
    <t>102887776168</t>
  </si>
  <si>
    <t>384598650</t>
  </si>
  <si>
    <t>骏怡酒店式公寓(揭阳万达店)</t>
  </si>
  <si>
    <t>杨洋|杨竣崴</t>
  </si>
  <si>
    <t>¥368.00</t>
  </si>
  <si>
    <t>¥48.00</t>
  </si>
  <si>
    <t>¥320.00</t>
  </si>
  <si>
    <t>102887826959</t>
  </si>
  <si>
    <t>381722391</t>
  </si>
  <si>
    <t>格林豪泰智选酒店(榆树客运总站店)</t>
  </si>
  <si>
    <t>于洋</t>
  </si>
  <si>
    <t>¥135.00</t>
  </si>
  <si>
    <t>102887972448</t>
  </si>
  <si>
    <t>陈尚清</t>
  </si>
  <si>
    <t>102888017101</t>
  </si>
  <si>
    <t>张彬</t>
  </si>
  <si>
    <t>102888101799</t>
  </si>
  <si>
    <t>381802587</t>
  </si>
  <si>
    <t>锦上酒店(成都龙泉万达广场店)</t>
  </si>
  <si>
    <t>李丽</t>
  </si>
  <si>
    <t>¥153.00</t>
  </si>
  <si>
    <t>¥133.00</t>
  </si>
  <si>
    <t>雅致大床房</t>
  </si>
  <si>
    <t>102888149424</t>
  </si>
  <si>
    <t>413517382</t>
  </si>
  <si>
    <t>厦门佰翔五通酒店</t>
  </si>
  <si>
    <t>王志鹏|王振前</t>
  </si>
  <si>
    <t>¥1,648.00</t>
  </si>
  <si>
    <t>¥1,432.00</t>
  </si>
  <si>
    <t>102888231465</t>
  </si>
  <si>
    <t>318071758</t>
  </si>
  <si>
    <t>宁波罗蒙希尔顿花园酒店</t>
  </si>
  <si>
    <t>孙雪儿</t>
  </si>
  <si>
    <t>¥336.00</t>
  </si>
  <si>
    <t>¥44.00</t>
  </si>
  <si>
    <t>¥292.00</t>
  </si>
  <si>
    <t>特大床房</t>
  </si>
  <si>
    <t>102888272908</t>
  </si>
  <si>
    <t>381792003</t>
  </si>
  <si>
    <t>宁波阳光豪生大酒店B座</t>
  </si>
  <si>
    <t>李建波</t>
  </si>
  <si>
    <t>¥270.00</t>
  </si>
  <si>
    <t>¥36.00</t>
  </si>
  <si>
    <t>¥234.00</t>
  </si>
  <si>
    <t>恒轩大床房</t>
  </si>
  <si>
    <t>102888454372</t>
  </si>
  <si>
    <t>389111004</t>
  </si>
  <si>
    <t>南部曼岛酒店</t>
  </si>
  <si>
    <t>刘海月</t>
  </si>
  <si>
    <t>¥579.00</t>
  </si>
  <si>
    <t>¥76.00</t>
  </si>
  <si>
    <t>¥503.00</t>
  </si>
  <si>
    <t>智能行政套房</t>
  </si>
  <si>
    <t>102888536365</t>
  </si>
  <si>
    <t>陈小琼</t>
  </si>
  <si>
    <t>¥824.00</t>
  </si>
  <si>
    <t>¥108.00</t>
  </si>
  <si>
    <t>¥716.00</t>
  </si>
  <si>
    <t>102888592436</t>
  </si>
  <si>
    <t>381793989</t>
  </si>
  <si>
    <t>贵阳华美达安可酒店</t>
  </si>
  <si>
    <t>纪晓林</t>
  </si>
  <si>
    <t>102888599405</t>
  </si>
  <si>
    <t>381673606</t>
  </si>
  <si>
    <t>两江丽景酒店(重庆解放碑店)</t>
  </si>
  <si>
    <t>周桢</t>
  </si>
  <si>
    <t>¥247.00</t>
  </si>
  <si>
    <t>¥213.00</t>
  </si>
  <si>
    <t>丽景双床房</t>
  </si>
  <si>
    <t>102888637571</t>
  </si>
  <si>
    <t>381808146</t>
  </si>
  <si>
    <t>肇庆国际大酒店</t>
  </si>
  <si>
    <t>石建羽</t>
  </si>
  <si>
    <t>¥253.00</t>
  </si>
  <si>
    <t>¥35.00</t>
  </si>
  <si>
    <t>国际智选双床房</t>
  </si>
  <si>
    <t>102888686306</t>
  </si>
  <si>
    <t>381809766</t>
  </si>
  <si>
    <t>开元曼居·衢州三衢路店</t>
  </si>
  <si>
    <t>周子荣</t>
  </si>
  <si>
    <t>¥268.00</t>
  </si>
  <si>
    <t>¥233.00</t>
  </si>
  <si>
    <t>曼享双床房</t>
  </si>
  <si>
    <t>102888736657</t>
  </si>
  <si>
    <t>高建义</t>
  </si>
  <si>
    <t>102888742995</t>
  </si>
  <si>
    <t>吴跃华</t>
  </si>
  <si>
    <t>102888747021</t>
  </si>
  <si>
    <t>381677725</t>
  </si>
  <si>
    <t>城市便捷酒店(长沙马王堆中路建材城店)</t>
  </si>
  <si>
    <t>何健</t>
  </si>
  <si>
    <t>¥193.00</t>
  </si>
  <si>
    <t>¥26.00</t>
  </si>
  <si>
    <t>¥167.00</t>
  </si>
  <si>
    <t>102888749869</t>
  </si>
  <si>
    <t>吴双南</t>
  </si>
  <si>
    <t>¥274.00</t>
  </si>
  <si>
    <t>¥238.00</t>
  </si>
  <si>
    <t>阳台江景双床房</t>
  </si>
  <si>
    <t>102888793866</t>
  </si>
  <si>
    <t>408152992</t>
  </si>
  <si>
    <t>雅安雅都假日兰欧酒店</t>
  </si>
  <si>
    <t>尹佳</t>
  </si>
  <si>
    <t>¥343.00</t>
  </si>
  <si>
    <t>¥45.00</t>
  </si>
  <si>
    <t>¥298.00</t>
  </si>
  <si>
    <t>雅都假日双床房</t>
  </si>
  <si>
    <t>102888833109</t>
  </si>
  <si>
    <t>383962182</t>
  </si>
  <si>
    <t>泉州大自然四季酒店</t>
  </si>
  <si>
    <t>纪执奎</t>
  </si>
  <si>
    <t>¥47.00</t>
  </si>
  <si>
    <t>¥310.00</t>
  </si>
  <si>
    <t>102888918379</t>
  </si>
  <si>
    <t>李大春</t>
  </si>
  <si>
    <t>102888950941</t>
  </si>
  <si>
    <t>崔岩</t>
  </si>
  <si>
    <t>雅都假日大床房</t>
  </si>
  <si>
    <t>102888957884</t>
  </si>
  <si>
    <t>赵重阳</t>
  </si>
  <si>
    <t>102888744509</t>
  </si>
  <si>
    <t>381727473</t>
  </si>
  <si>
    <t>南京世茂滨江希尔顿酒店</t>
  </si>
  <si>
    <t>燕晨</t>
  </si>
  <si>
    <t>¥662.00</t>
  </si>
  <si>
    <t>¥575.00</t>
  </si>
  <si>
    <t>江景特大床房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</si>
  <si>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</si>
  <si>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</si>
  <si>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</si>
  <si>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</si>
  <si>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</si>
  <si>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</si>
  <si>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</si>
  <si>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</si>
  <si>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</si>
  <si>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NIMH20220122174918701844RX0</t>
  </si>
  <si>
    <t>102884612921</t>
  </si>
  <si>
    <t>赔付-房费追回</t>
  </si>
  <si>
    <t>--</t>
  </si>
  <si>
    <t>用户反馈到酒店是无房间，已核实代理商告知已满房，无法原单安排，酒店前台行先生告知确实已满房间，故拒单处理，退款+赔付#追赔系统-预付扣款直连#</t>
  </si>
  <si>
    <t>返现日期</t>
  </si>
  <si>
    <t>，</t>
  </si>
  <si>
    <r>
      <t>102888158100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216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</si>
  <si>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87</t>
    </r>
    <r>
      <rPr>
        <sz val="10"/>
        <rFont val="宋体"/>
        <charset val="134"/>
      </rPr>
      <t>元</t>
    </r>
  </si>
  <si>
    <t>A220127103604481</t>
  </si>
  <si>
    <t>A2201271036514205</t>
  </si>
  <si>
    <r>
      <t>总计：</t>
    </r>
    <r>
      <rPr>
        <sz val="10"/>
        <rFont val="Arial"/>
        <charset val="134"/>
      </rPr>
      <t>22275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</si>
  <si>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</si>
  <si>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</si>
  <si>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</si>
  <si>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</si>
  <si>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</si>
  <si>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</si>
  <si>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</si>
  <si>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</si>
  <si>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</si>
  <si>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</si>
  <si>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</si>
  <si>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</si>
  <si>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</si>
  <si>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</si>
  <si>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</si>
  <si>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</si>
  <si>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2409060</t>
  </si>
  <si>
    <t>城市便捷酒店(成都红光大道店)</t>
  </si>
  <si>
    <t>134.00</t>
  </si>
  <si>
    <t>RMB</t>
  </si>
  <si>
    <t>0</t>
  </si>
  <si>
    <t>0.00</t>
  </si>
  <si>
    <t>汇趣住国内直连</t>
  </si>
  <si>
    <t>2022-01-25 22:17:05</t>
  </si>
  <si>
    <t>直连</t>
  </si>
  <si>
    <t>2409055</t>
  </si>
  <si>
    <t>陆文竹,杨春冬</t>
  </si>
  <si>
    <t>608.00</t>
  </si>
  <si>
    <t>2022-01-25 22:14:12</t>
  </si>
  <si>
    <t>2409047</t>
  </si>
  <si>
    <t>196.00</t>
  </si>
  <si>
    <t>2022-01-25 21:51:59</t>
  </si>
  <si>
    <t>2409039</t>
  </si>
  <si>
    <t>167.00</t>
  </si>
  <si>
    <t>2022-01-25 21:42:54</t>
  </si>
  <si>
    <t>2409032</t>
  </si>
  <si>
    <t>541.00</t>
  </si>
  <si>
    <t>2022-01-25 21:35:55</t>
  </si>
  <si>
    <t>2409030</t>
  </si>
  <si>
    <t>575.00</t>
  </si>
  <si>
    <t>2022-01-25 21:30:52</t>
  </si>
  <si>
    <t>2409020</t>
  </si>
  <si>
    <t>292.00</t>
  </si>
  <si>
    <t>2022-01-25 21:22:42</t>
  </si>
  <si>
    <t>2409013</t>
  </si>
  <si>
    <t>201.00</t>
  </si>
  <si>
    <t>2022-01-25 21:15:03</t>
  </si>
  <si>
    <t>2409002</t>
  </si>
  <si>
    <t>204.00</t>
  </si>
  <si>
    <t>2022-01-25 21:00:39</t>
  </si>
  <si>
    <t>2408988</t>
  </si>
  <si>
    <t>298.00</t>
  </si>
  <si>
    <t>2022-01-25 20:35:57</t>
  </si>
  <si>
    <t>2408984</t>
  </si>
  <si>
    <t>2006.00</t>
  </si>
  <si>
    <t>2022-01-25 20:44:42</t>
  </si>
  <si>
    <t>2408978</t>
  </si>
  <si>
    <t>234.00</t>
  </si>
  <si>
    <t>2022-01-25 20:22:12</t>
  </si>
  <si>
    <t>2408975</t>
  </si>
  <si>
    <t>112.00</t>
  </si>
  <si>
    <t>2022-01-25 20:13:39</t>
  </si>
  <si>
    <t>2408951</t>
  </si>
  <si>
    <t>成都天悦酒店</t>
  </si>
  <si>
    <t>251.00</t>
  </si>
  <si>
    <t>2022-01-25 19:41:35</t>
  </si>
  <si>
    <t>2408888</t>
  </si>
  <si>
    <t>2022-01-25 18:32:58</t>
  </si>
  <si>
    <t>2408839</t>
  </si>
  <si>
    <t>中山佳悦度假酒店</t>
  </si>
  <si>
    <t>219.00</t>
  </si>
  <si>
    <t>2022-01-25 17:17:40</t>
  </si>
  <si>
    <t>2408824</t>
  </si>
  <si>
    <t>218.00</t>
  </si>
  <si>
    <t>2022-01-25 16:56:29</t>
  </si>
  <si>
    <t>2408821</t>
  </si>
  <si>
    <t>2022-01-25 16:55:01</t>
  </si>
  <si>
    <t>2408810</t>
  </si>
  <si>
    <t>310.00</t>
  </si>
  <si>
    <t>2022-01-25 16:40:52</t>
  </si>
  <si>
    <t>2408782</t>
  </si>
  <si>
    <t>238.00</t>
  </si>
  <si>
    <t>2022-01-25 15:37:42</t>
  </si>
  <si>
    <t>2408773</t>
  </si>
  <si>
    <t>589.00</t>
  </si>
  <si>
    <t>2022-01-25 15:22:57</t>
  </si>
  <si>
    <t>2408767</t>
  </si>
  <si>
    <t>716.00</t>
  </si>
  <si>
    <t>2022-01-25 15:15:52</t>
  </si>
  <si>
    <t>2408675</t>
  </si>
  <si>
    <t>开元曼居酒店(衢州店)</t>
  </si>
  <si>
    <t>233.00</t>
  </si>
  <si>
    <t>2022-01-25 13:05:34</t>
  </si>
  <si>
    <t>2408667</t>
  </si>
  <si>
    <t>2022-01-25 12:57:03</t>
  </si>
  <si>
    <t>2408652</t>
  </si>
  <si>
    <t>341.00</t>
  </si>
  <si>
    <t>2022-01-25 12:40:56</t>
  </si>
  <si>
    <t>2408626</t>
  </si>
  <si>
    <t>812.00</t>
  </si>
  <si>
    <t>2022-01-25 11:59:00</t>
  </si>
  <si>
    <t>2408604</t>
  </si>
  <si>
    <t>350.00</t>
  </si>
  <si>
    <t>2022-01-25 11:26:29</t>
  </si>
  <si>
    <t>2408567</t>
  </si>
  <si>
    <t>2022-01-25 09:54:41</t>
  </si>
  <si>
    <t>2408562</t>
  </si>
  <si>
    <t>213.00</t>
  </si>
  <si>
    <t>2022-01-25 09:44:20</t>
  </si>
  <si>
    <t>2408553</t>
  </si>
  <si>
    <t>156.00</t>
  </si>
  <si>
    <t>2022-01-25 09:16:27</t>
  </si>
  <si>
    <t>2408544</t>
  </si>
  <si>
    <t>503.00</t>
  </si>
  <si>
    <t>2022-01-25 09:00:47</t>
  </si>
  <si>
    <t>2408542</t>
  </si>
  <si>
    <t>王志鹏,王振前</t>
  </si>
  <si>
    <t>1432.00</t>
  </si>
  <si>
    <t>2022-01-25 09:09:07</t>
  </si>
  <si>
    <t>2408516</t>
  </si>
  <si>
    <t>246.00</t>
  </si>
  <si>
    <t>2022-01-25 05:29:44</t>
  </si>
  <si>
    <t>2408500</t>
  </si>
  <si>
    <t>143.00</t>
  </si>
  <si>
    <t>2022-01-25 04:21:01</t>
  </si>
  <si>
    <t>2408484</t>
  </si>
  <si>
    <t>2022-01-25 02:37:13</t>
  </si>
  <si>
    <t>2408471</t>
  </si>
  <si>
    <t>216.00</t>
  </si>
  <si>
    <t>2022-01-25 01:09:42</t>
  </si>
  <si>
    <t>2408466</t>
  </si>
  <si>
    <t>成都锦上酒店</t>
  </si>
  <si>
    <t>133.00</t>
  </si>
  <si>
    <t>2022-01-25 00:37:52</t>
  </si>
  <si>
    <t>2408464</t>
  </si>
  <si>
    <t>2022-01-25 00:31:06</t>
  </si>
  <si>
    <t>2408463</t>
  </si>
  <si>
    <t>2022-01-25 09:04:05</t>
  </si>
  <si>
    <t>2408453</t>
  </si>
  <si>
    <t>746.00</t>
  </si>
  <si>
    <t>2022-01-25 09:21:23</t>
  </si>
  <si>
    <t>2408449</t>
  </si>
  <si>
    <t>2022-01-25 09:04:10</t>
  </si>
  <si>
    <t>2408301</t>
  </si>
  <si>
    <t>蛟龙港海滨酒店</t>
  </si>
  <si>
    <t>348.00</t>
  </si>
  <si>
    <t>2022-01-24 19:05:20</t>
  </si>
  <si>
    <t>2408235</t>
  </si>
  <si>
    <t>2022-01-24 17:58:31</t>
  </si>
  <si>
    <t>2408229</t>
  </si>
  <si>
    <t>87.00</t>
  </si>
  <si>
    <t>2022-01-24 17:55:29</t>
  </si>
  <si>
    <t>2408190</t>
  </si>
  <si>
    <t>210.00</t>
  </si>
  <si>
    <t>2022-01-24 17:41:06</t>
  </si>
  <si>
    <t>2408177</t>
  </si>
  <si>
    <t>骏怡酒店式公寓（揭阳万达店）</t>
  </si>
  <si>
    <t>杨洋,杨竣崴</t>
  </si>
  <si>
    <t>320.00</t>
  </si>
  <si>
    <t>2022-01-24 17:34:44</t>
  </si>
  <si>
    <t>2408097</t>
  </si>
  <si>
    <t>78.00</t>
  </si>
  <si>
    <t>2022-01-24 16:54:25</t>
  </si>
  <si>
    <t>2408071</t>
  </si>
  <si>
    <t>428.00</t>
  </si>
  <si>
    <t>2022-01-24 16:45:05</t>
  </si>
  <si>
    <t>2408066</t>
  </si>
  <si>
    <t>聚鑫假日酒店</t>
  </si>
  <si>
    <t>132.00</t>
  </si>
  <si>
    <t>2022-01-24 16:37:53</t>
  </si>
  <si>
    <t>2408036</t>
  </si>
  <si>
    <t>188.00</t>
  </si>
  <si>
    <t>2022-01-24 16:18:22</t>
  </si>
  <si>
    <t>2407982</t>
  </si>
  <si>
    <t>151.00</t>
  </si>
  <si>
    <t>2022-01-24 15:38:09</t>
  </si>
  <si>
    <t>2407962</t>
  </si>
  <si>
    <t>135.00</t>
  </si>
  <si>
    <t>2022-01-24 15:24:15</t>
  </si>
  <si>
    <t>2407958</t>
  </si>
  <si>
    <t>太平洋快捷酒店</t>
  </si>
  <si>
    <t>84.00</t>
  </si>
  <si>
    <t>2022-01-24 15:22:45</t>
  </si>
  <si>
    <t>2407915</t>
  </si>
  <si>
    <t>88.00</t>
  </si>
  <si>
    <t>2022-01-24 14:46:32</t>
  </si>
  <si>
    <t>2407877</t>
  </si>
  <si>
    <t>悦城商务宾馆</t>
  </si>
  <si>
    <t>75.00</t>
  </si>
  <si>
    <t>2022-01-24 14:16:32</t>
  </si>
  <si>
    <t>2407852</t>
  </si>
  <si>
    <t>212.00</t>
  </si>
  <si>
    <t>2022-01-24 13:54:14</t>
  </si>
  <si>
    <t>2407787</t>
  </si>
  <si>
    <t>130.00</t>
  </si>
  <si>
    <t>2022-01-24 13:00:50</t>
  </si>
  <si>
    <t>2407753</t>
  </si>
  <si>
    <t>7天酒店·烟台养马岛店</t>
  </si>
  <si>
    <t>81.00</t>
  </si>
  <si>
    <t>2022-01-24 12:41:18</t>
  </si>
  <si>
    <t>2407679</t>
  </si>
  <si>
    <t>226.00</t>
  </si>
  <si>
    <t>2022-01-24 11:38:48</t>
  </si>
  <si>
    <t>2407677</t>
  </si>
  <si>
    <t>248.00</t>
  </si>
  <si>
    <t>2022-01-24 11:37:49</t>
  </si>
  <si>
    <t>2407437</t>
  </si>
  <si>
    <t>476.00</t>
  </si>
  <si>
    <t>2022-01-23 20:30:43</t>
  </si>
  <si>
    <t>2407281</t>
  </si>
  <si>
    <t>306.00</t>
  </si>
  <si>
    <t>2022-01-23 17:04:57</t>
  </si>
  <si>
    <t>2407221</t>
  </si>
  <si>
    <t>357.00</t>
  </si>
  <si>
    <t>2022-01-23 15:45:30</t>
  </si>
  <si>
    <t>2407187</t>
  </si>
  <si>
    <t>如家酒店·neo（济南山东大学山大路店）</t>
  </si>
  <si>
    <t>121.00</t>
  </si>
  <si>
    <t>2022-01-23 15:09:01</t>
  </si>
  <si>
    <t>2407142</t>
  </si>
  <si>
    <t>格林豪泰贝壳酒店（无锡锡北星天地店）</t>
  </si>
  <si>
    <t>396.00</t>
  </si>
  <si>
    <t>2022-01-23 14:25:17</t>
  </si>
  <si>
    <t>2405487</t>
  </si>
  <si>
    <t>陈江海,叶懿漩,陈江海</t>
  </si>
  <si>
    <t>819.00</t>
  </si>
  <si>
    <t>2022-01-21 21:42:46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</si>
</sst>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4" borderId="13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4" fillId="29" borderId="16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3" fillId="29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67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67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3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3</v>
      </c>
      <c r="N3" s="7" t="s">
        <v>92</v>
      </c>
      <c r="O3" s="7" t="s">
        <v>92</v>
      </c>
      <c r="P3" s="7" t="s">
        <v>82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92</v>
      </c>
      <c r="O4" s="7" t="s">
        <v>81</v>
      </c>
      <c r="P4" s="7" t="s">
        <v>82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2</v>
      </c>
      <c r="N5" s="7" t="s">
        <v>92</v>
      </c>
      <c r="O5" s="7" t="s">
        <v>109</v>
      </c>
      <c r="P5" s="7" t="s">
        <v>82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1</v>
      </c>
      <c r="M6" s="7">
        <v>1</v>
      </c>
      <c r="N6" s="7" t="s">
        <v>109</v>
      </c>
      <c r="O6" s="7" t="s">
        <v>81</v>
      </c>
      <c r="P6" s="7" t="s">
        <v>82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122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123</v>
      </c>
      <c r="H7" s="7" t="s">
        <v>124</v>
      </c>
      <c r="I7" s="7" t="s">
        <v>78</v>
      </c>
      <c r="J7" s="7" t="s">
        <v>2</v>
      </c>
      <c r="K7" s="7" t="s">
        <v>125</v>
      </c>
      <c r="L7" s="7">
        <v>1</v>
      </c>
      <c r="M7" s="7">
        <v>2</v>
      </c>
      <c r="N7" s="7" t="s">
        <v>109</v>
      </c>
      <c r="O7" s="7" t="s">
        <v>109</v>
      </c>
      <c r="P7" s="7" t="s">
        <v>82</v>
      </c>
      <c r="Q7" s="7"/>
      <c r="R7" s="12" t="s">
        <v>126</v>
      </c>
      <c r="S7" s="14" t="s">
        <v>19</v>
      </c>
      <c r="T7" s="7"/>
      <c r="U7" s="12" t="s">
        <v>19</v>
      </c>
      <c r="V7" s="12" t="s">
        <v>126</v>
      </c>
      <c r="W7" s="14" t="s">
        <v>127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130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131</v>
      </c>
      <c r="H8" s="7" t="s">
        <v>132</v>
      </c>
      <c r="I8" s="7" t="s">
        <v>78</v>
      </c>
      <c r="J8" s="7" t="s">
        <v>2</v>
      </c>
      <c r="K8" s="7" t="s">
        <v>133</v>
      </c>
      <c r="L8" s="7">
        <v>1</v>
      </c>
      <c r="M8" s="7">
        <v>1</v>
      </c>
      <c r="N8" s="7" t="s">
        <v>109</v>
      </c>
      <c r="O8" s="7" t="s">
        <v>81</v>
      </c>
      <c r="P8" s="7" t="s">
        <v>82</v>
      </c>
      <c r="Q8" s="7"/>
      <c r="R8" s="12" t="s">
        <v>134</v>
      </c>
      <c r="S8" s="14" t="s">
        <v>19</v>
      </c>
      <c r="T8" s="7"/>
      <c r="U8" s="12" t="s">
        <v>19</v>
      </c>
      <c r="V8" s="12" t="s">
        <v>134</v>
      </c>
      <c r="W8" s="14" t="s">
        <v>135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138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139</v>
      </c>
      <c r="H9" s="7" t="s">
        <v>140</v>
      </c>
      <c r="I9" s="7" t="s">
        <v>78</v>
      </c>
      <c r="J9" s="7" t="s">
        <v>2</v>
      </c>
      <c r="K9" s="7" t="s">
        <v>141</v>
      </c>
      <c r="L9" s="7">
        <v>1</v>
      </c>
      <c r="M9" s="7">
        <v>2</v>
      </c>
      <c r="N9" s="7" t="s">
        <v>109</v>
      </c>
      <c r="O9" s="7" t="s">
        <v>109</v>
      </c>
      <c r="P9" s="7" t="s">
        <v>82</v>
      </c>
      <c r="Q9" s="7"/>
      <c r="R9" s="12" t="s">
        <v>142</v>
      </c>
      <c r="S9" s="14" t="s">
        <v>19</v>
      </c>
      <c r="T9" s="7"/>
      <c r="U9" s="12" t="s">
        <v>19</v>
      </c>
      <c r="V9" s="12" t="s">
        <v>142</v>
      </c>
      <c r="W9" s="14" t="s">
        <v>143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146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147</v>
      </c>
      <c r="H10" s="7" t="s">
        <v>148</v>
      </c>
      <c r="I10" s="7" t="s">
        <v>78</v>
      </c>
      <c r="J10" s="7" t="s">
        <v>2</v>
      </c>
      <c r="K10" s="7" t="s">
        <v>149</v>
      </c>
      <c r="L10" s="7">
        <v>1</v>
      </c>
      <c r="M10" s="7">
        <v>1</v>
      </c>
      <c r="N10" s="7" t="s">
        <v>109</v>
      </c>
      <c r="O10" s="7" t="s">
        <v>81</v>
      </c>
      <c r="P10" s="7" t="s">
        <v>82</v>
      </c>
      <c r="Q10" s="7"/>
      <c r="R10" s="12" t="s">
        <v>150</v>
      </c>
      <c r="S10" s="14" t="s">
        <v>19</v>
      </c>
      <c r="T10" s="7"/>
      <c r="U10" s="12" t="s">
        <v>19</v>
      </c>
      <c r="V10" s="12" t="s">
        <v>150</v>
      </c>
      <c r="W10" s="14" t="s">
        <v>151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154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155</v>
      </c>
      <c r="H11" s="7" t="s">
        <v>156</v>
      </c>
      <c r="I11" s="7" t="s">
        <v>78</v>
      </c>
      <c r="J11" s="7" t="s">
        <v>2</v>
      </c>
      <c r="K11" s="7" t="s">
        <v>157</v>
      </c>
      <c r="L11" s="7">
        <v>1</v>
      </c>
      <c r="M11" s="7">
        <v>1</v>
      </c>
      <c r="N11" s="7" t="s">
        <v>109</v>
      </c>
      <c r="O11" s="7" t="s">
        <v>81</v>
      </c>
      <c r="P11" s="7" t="s">
        <v>82</v>
      </c>
      <c r="Q11" s="7"/>
      <c r="R11" s="12" t="s">
        <v>158</v>
      </c>
      <c r="S11" s="14" t="s">
        <v>19</v>
      </c>
      <c r="T11" s="7"/>
      <c r="U11" s="12" t="s">
        <v>19</v>
      </c>
      <c r="V11" s="12" t="s">
        <v>158</v>
      </c>
      <c r="W11" s="14" t="s">
        <v>159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162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163</v>
      </c>
      <c r="H12" s="7" t="s">
        <v>164</v>
      </c>
      <c r="I12" s="7" t="s">
        <v>78</v>
      </c>
      <c r="J12" s="7" t="s">
        <v>2</v>
      </c>
      <c r="K12" s="7" t="s">
        <v>165</v>
      </c>
      <c r="L12" s="7">
        <v>1</v>
      </c>
      <c r="M12" s="7">
        <v>1</v>
      </c>
      <c r="N12" s="7" t="s">
        <v>109</v>
      </c>
      <c r="O12" s="7" t="s">
        <v>81</v>
      </c>
      <c r="P12" s="7" t="s">
        <v>82</v>
      </c>
      <c r="Q12" s="7"/>
      <c r="R12" s="12" t="s">
        <v>166</v>
      </c>
      <c r="S12" s="14" t="s">
        <v>19</v>
      </c>
      <c r="T12" s="7"/>
      <c r="U12" s="12" t="s">
        <v>19</v>
      </c>
      <c r="V12" s="12" t="s">
        <v>166</v>
      </c>
      <c r="W12" s="14" t="s">
        <v>167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168</v>
      </c>
      <c r="AD12" t="s">
        <v>6</v>
      </c>
      <c r="AE12" t="s">
        <v>161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169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170</v>
      </c>
      <c r="H13" s="7" t="s">
        <v>171</v>
      </c>
      <c r="I13" s="7" t="s">
        <v>78</v>
      </c>
      <c r="J13" s="7" t="s">
        <v>2</v>
      </c>
      <c r="K13" s="7" t="s">
        <v>172</v>
      </c>
      <c r="L13" s="7">
        <v>1</v>
      </c>
      <c r="M13" s="7">
        <v>1</v>
      </c>
      <c r="N13" s="7" t="s">
        <v>109</v>
      </c>
      <c r="O13" s="7" t="s">
        <v>81</v>
      </c>
      <c r="P13" s="7" t="s">
        <v>82</v>
      </c>
      <c r="Q13" s="7"/>
      <c r="R13" s="12" t="s">
        <v>173</v>
      </c>
      <c r="S13" s="14" t="s">
        <v>19</v>
      </c>
      <c r="T13" s="7"/>
      <c r="U13" s="12" t="s">
        <v>19</v>
      </c>
      <c r="V13" s="12" t="s">
        <v>173</v>
      </c>
      <c r="W13" s="14" t="s">
        <v>174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177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178</v>
      </c>
      <c r="H14" s="7" t="s">
        <v>179</v>
      </c>
      <c r="I14" s="7" t="s">
        <v>78</v>
      </c>
      <c r="J14" s="7" t="s">
        <v>2</v>
      </c>
      <c r="K14" s="7" t="s">
        <v>180</v>
      </c>
      <c r="L14" s="7">
        <v>1</v>
      </c>
      <c r="M14" s="7">
        <v>1</v>
      </c>
      <c r="N14" s="7" t="s">
        <v>109</v>
      </c>
      <c r="O14" s="7" t="s">
        <v>81</v>
      </c>
      <c r="P14" s="7" t="s">
        <v>82</v>
      </c>
      <c r="Q14" s="7"/>
      <c r="R14" s="12" t="s">
        <v>181</v>
      </c>
      <c r="S14" s="14" t="s">
        <v>19</v>
      </c>
      <c r="T14" s="7"/>
      <c r="U14" s="12" t="s">
        <v>19</v>
      </c>
      <c r="V14" s="12" t="s">
        <v>181</v>
      </c>
      <c r="W14" s="14" t="s">
        <v>174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184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185</v>
      </c>
      <c r="H15" s="7" t="s">
        <v>186</v>
      </c>
      <c r="I15" s="7" t="s">
        <v>78</v>
      </c>
      <c r="J15" s="7" t="s">
        <v>2</v>
      </c>
      <c r="K15" s="7" t="s">
        <v>187</v>
      </c>
      <c r="L15" s="7">
        <v>1</v>
      </c>
      <c r="M15" s="7">
        <v>2</v>
      </c>
      <c r="N15" s="7" t="s">
        <v>109</v>
      </c>
      <c r="O15" s="7" t="s">
        <v>109</v>
      </c>
      <c r="P15" s="7" t="s">
        <v>82</v>
      </c>
      <c r="Q15" s="7"/>
      <c r="R15" s="12" t="s">
        <v>188</v>
      </c>
      <c r="S15" s="14" t="s">
        <v>19</v>
      </c>
      <c r="T15" s="7"/>
      <c r="U15" s="12" t="s">
        <v>19</v>
      </c>
      <c r="V15" s="12" t="s">
        <v>188</v>
      </c>
      <c r="W15" s="14" t="s">
        <v>189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192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193</v>
      </c>
      <c r="H16" s="7" t="s">
        <v>194</v>
      </c>
      <c r="I16" s="7" t="s">
        <v>78</v>
      </c>
      <c r="J16" s="7" t="s">
        <v>2</v>
      </c>
      <c r="K16" s="7" t="s">
        <v>195</v>
      </c>
      <c r="L16" s="7">
        <v>1</v>
      </c>
      <c r="M16" s="7">
        <v>2</v>
      </c>
      <c r="N16" s="7" t="s">
        <v>109</v>
      </c>
      <c r="O16" s="7" t="s">
        <v>109</v>
      </c>
      <c r="P16" s="7" t="s">
        <v>82</v>
      </c>
      <c r="Q16" s="7"/>
      <c r="R16" s="12" t="s">
        <v>196</v>
      </c>
      <c r="S16" s="14" t="s">
        <v>19</v>
      </c>
      <c r="T16" s="7"/>
      <c r="U16" s="12" t="s">
        <v>19</v>
      </c>
      <c r="V16" s="12" t="s">
        <v>196</v>
      </c>
      <c r="W16" s="14" t="s">
        <v>127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197</v>
      </c>
      <c r="AD16" t="s">
        <v>6</v>
      </c>
      <c r="AE16" t="s">
        <v>145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198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199</v>
      </c>
      <c r="H17" s="7" t="s">
        <v>200</v>
      </c>
      <c r="I17" s="7" t="s">
        <v>78</v>
      </c>
      <c r="J17" s="7" t="s">
        <v>2</v>
      </c>
      <c r="K17" s="7" t="s">
        <v>201</v>
      </c>
      <c r="L17" s="7">
        <v>1</v>
      </c>
      <c r="M17" s="7">
        <v>1</v>
      </c>
      <c r="N17" s="7" t="s">
        <v>109</v>
      </c>
      <c r="O17" s="7" t="s">
        <v>81</v>
      </c>
      <c r="P17" s="7" t="s">
        <v>82</v>
      </c>
      <c r="Q17" s="7"/>
      <c r="R17" s="12" t="s">
        <v>202</v>
      </c>
      <c r="S17" s="14" t="s">
        <v>19</v>
      </c>
      <c r="T17" s="7"/>
      <c r="U17" s="12" t="s">
        <v>19</v>
      </c>
      <c r="V17" s="12" t="s">
        <v>202</v>
      </c>
      <c r="W17" s="14" t="s">
        <v>203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206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207</v>
      </c>
      <c r="H18" s="7" t="s">
        <v>208</v>
      </c>
      <c r="I18" s="7" t="s">
        <v>78</v>
      </c>
      <c r="J18" s="7" t="s">
        <v>2</v>
      </c>
      <c r="K18" s="7" t="s">
        <v>209</v>
      </c>
      <c r="L18" s="7">
        <v>1</v>
      </c>
      <c r="M18" s="7">
        <v>2</v>
      </c>
      <c r="N18" s="7" t="s">
        <v>109</v>
      </c>
      <c r="O18" s="7" t="s">
        <v>109</v>
      </c>
      <c r="P18" s="7" t="s">
        <v>82</v>
      </c>
      <c r="Q18" s="7"/>
      <c r="R18" s="12" t="s">
        <v>210</v>
      </c>
      <c r="S18" s="14" t="s">
        <v>19</v>
      </c>
      <c r="T18" s="7"/>
      <c r="U18" s="12" t="s">
        <v>19</v>
      </c>
      <c r="V18" s="12" t="s">
        <v>210</v>
      </c>
      <c r="W18" s="14" t="s">
        <v>211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214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215</v>
      </c>
      <c r="H19" s="7" t="s">
        <v>216</v>
      </c>
      <c r="I19" s="7" t="s">
        <v>78</v>
      </c>
      <c r="J19" s="7" t="s">
        <v>2</v>
      </c>
      <c r="K19" s="7" t="s">
        <v>217</v>
      </c>
      <c r="L19" s="7">
        <v>1</v>
      </c>
      <c r="M19" s="7">
        <v>1</v>
      </c>
      <c r="N19" s="7" t="s">
        <v>109</v>
      </c>
      <c r="O19" s="7" t="s">
        <v>81</v>
      </c>
      <c r="P19" s="7" t="s">
        <v>82</v>
      </c>
      <c r="Q19" s="7"/>
      <c r="R19" s="12" t="s">
        <v>218</v>
      </c>
      <c r="S19" s="14" t="s">
        <v>19</v>
      </c>
      <c r="T19" s="7"/>
      <c r="U19" s="12" t="s">
        <v>19</v>
      </c>
      <c r="V19" s="12" t="s">
        <v>218</v>
      </c>
      <c r="W19" s="14" t="s">
        <v>203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219</v>
      </c>
      <c r="AD19" t="s">
        <v>6</v>
      </c>
      <c r="AE19" t="s">
        <v>183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220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221</v>
      </c>
      <c r="H20" s="7" t="s">
        <v>222</v>
      </c>
      <c r="I20" s="7" t="s">
        <v>78</v>
      </c>
      <c r="J20" s="7" t="s">
        <v>2</v>
      </c>
      <c r="K20" s="7" t="s">
        <v>223</v>
      </c>
      <c r="L20" s="7">
        <v>1</v>
      </c>
      <c r="M20" s="7">
        <v>1</v>
      </c>
      <c r="N20" s="7" t="s">
        <v>109</v>
      </c>
      <c r="O20" s="7" t="s">
        <v>81</v>
      </c>
      <c r="P20" s="7" t="s">
        <v>82</v>
      </c>
      <c r="Q20" s="7"/>
      <c r="R20" s="12" t="s">
        <v>224</v>
      </c>
      <c r="S20" s="14" t="s">
        <v>19</v>
      </c>
      <c r="T20" s="7"/>
      <c r="U20" s="12" t="s">
        <v>19</v>
      </c>
      <c r="V20" s="12" t="s">
        <v>224</v>
      </c>
      <c r="W20" s="14" t="s">
        <v>225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228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147</v>
      </c>
      <c r="H21" s="7" t="s">
        <v>148</v>
      </c>
      <c r="I21" s="7" t="s">
        <v>78</v>
      </c>
      <c r="J21" s="7" t="s">
        <v>2</v>
      </c>
      <c r="K21" s="7" t="s">
        <v>229</v>
      </c>
      <c r="L21" s="7">
        <v>1</v>
      </c>
      <c r="M21" s="7">
        <v>1</v>
      </c>
      <c r="N21" s="7" t="s">
        <v>81</v>
      </c>
      <c r="O21" s="7" t="s">
        <v>81</v>
      </c>
      <c r="P21" s="7" t="s">
        <v>82</v>
      </c>
      <c r="Q21" s="7"/>
      <c r="R21" s="12" t="s">
        <v>150</v>
      </c>
      <c r="S21" s="14" t="s">
        <v>19</v>
      </c>
      <c r="T21" s="7"/>
      <c r="U21" s="12" t="s">
        <v>19</v>
      </c>
      <c r="V21" s="12" t="s">
        <v>150</v>
      </c>
      <c r="W21" s="14" t="s">
        <v>151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152</v>
      </c>
      <c r="AD21" t="s">
        <v>6</v>
      </c>
      <c r="AE21" t="s">
        <v>153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230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231</v>
      </c>
      <c r="H22" s="7" t="s">
        <v>232</v>
      </c>
      <c r="I22" s="7" t="s">
        <v>78</v>
      </c>
      <c r="J22" s="7" t="s">
        <v>2</v>
      </c>
      <c r="K22" s="7" t="s">
        <v>233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2" t="s">
        <v>234</v>
      </c>
      <c r="S22" s="14" t="s">
        <v>19</v>
      </c>
      <c r="T22" s="7"/>
      <c r="U22" s="12" t="s">
        <v>19</v>
      </c>
      <c r="V22" s="12" t="s">
        <v>234</v>
      </c>
      <c r="W22" s="14" t="s">
        <v>235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236</v>
      </c>
      <c r="AD22" t="s">
        <v>6</v>
      </c>
      <c r="AE22" t="s">
        <v>205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237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238</v>
      </c>
      <c r="H23" s="7" t="s">
        <v>239</v>
      </c>
      <c r="I23" s="7" t="s">
        <v>78</v>
      </c>
      <c r="J23" s="7" t="s">
        <v>2</v>
      </c>
      <c r="K23" s="7" t="s">
        <v>240</v>
      </c>
      <c r="L23" s="7">
        <v>1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12" t="s">
        <v>241</v>
      </c>
      <c r="S23" s="14" t="s">
        <v>19</v>
      </c>
      <c r="T23" s="7"/>
      <c r="U23" s="12" t="s">
        <v>19</v>
      </c>
      <c r="V23" s="12" t="s">
        <v>241</v>
      </c>
      <c r="W23" s="14" t="s">
        <v>242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243</v>
      </c>
      <c r="AD23" t="s">
        <v>6</v>
      </c>
      <c r="AE23" t="s">
        <v>244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245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246</v>
      </c>
      <c r="H24" s="7" t="s">
        <v>247</v>
      </c>
      <c r="I24" s="7" t="s">
        <v>78</v>
      </c>
      <c r="J24" s="7" t="s">
        <v>2</v>
      </c>
      <c r="K24" s="7" t="s">
        <v>248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2" t="s">
        <v>249</v>
      </c>
      <c r="S24" s="14" t="s">
        <v>19</v>
      </c>
      <c r="T24" s="7"/>
      <c r="U24" s="12" t="s">
        <v>19</v>
      </c>
      <c r="V24" s="12" t="s">
        <v>249</v>
      </c>
      <c r="W24" s="14" t="s">
        <v>250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225</v>
      </c>
      <c r="AD24" t="s">
        <v>6</v>
      </c>
      <c r="AE24" t="s">
        <v>251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252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253</v>
      </c>
      <c r="H25" s="7" t="s">
        <v>254</v>
      </c>
      <c r="I25" s="7" t="s">
        <v>78</v>
      </c>
      <c r="J25" s="7" t="s">
        <v>2</v>
      </c>
      <c r="K25" s="7" t="s">
        <v>255</v>
      </c>
      <c r="L25" s="7">
        <v>1</v>
      </c>
      <c r="M25" s="7">
        <v>1</v>
      </c>
      <c r="N25" s="7" t="s">
        <v>81</v>
      </c>
      <c r="O25" s="7" t="s">
        <v>81</v>
      </c>
      <c r="P25" s="7" t="s">
        <v>82</v>
      </c>
      <c r="Q25" s="7"/>
      <c r="R25" s="12" t="s">
        <v>256</v>
      </c>
      <c r="S25" s="14" t="s">
        <v>19</v>
      </c>
      <c r="T25" s="7"/>
      <c r="U25" s="12" t="s">
        <v>19</v>
      </c>
      <c r="V25" s="12" t="s">
        <v>256</v>
      </c>
      <c r="W25" s="14" t="s">
        <v>257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258</v>
      </c>
      <c r="AD25" t="s">
        <v>6</v>
      </c>
      <c r="AE25" t="s">
        <v>259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260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261</v>
      </c>
      <c r="H26" s="7" t="s">
        <v>262</v>
      </c>
      <c r="I26" s="7" t="s">
        <v>78</v>
      </c>
      <c r="J26" s="7" t="s">
        <v>2</v>
      </c>
      <c r="K26" s="7" t="s">
        <v>263</v>
      </c>
      <c r="L26" s="7">
        <v>2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2" t="s">
        <v>264</v>
      </c>
      <c r="S26" s="14" t="s">
        <v>19</v>
      </c>
      <c r="T26" s="7"/>
      <c r="U26" s="12" t="s">
        <v>19</v>
      </c>
      <c r="V26" s="12" t="s">
        <v>264</v>
      </c>
      <c r="W26" s="14" t="s">
        <v>265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266</v>
      </c>
      <c r="AD26" t="s">
        <v>6</v>
      </c>
      <c r="AE26" t="s">
        <v>267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268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269</v>
      </c>
      <c r="H27" s="7" t="s">
        <v>270</v>
      </c>
      <c r="I27" s="7" t="s">
        <v>78</v>
      </c>
      <c r="J27" s="7" t="s">
        <v>2</v>
      </c>
      <c r="K27" s="7" t="s">
        <v>271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2" t="s">
        <v>272</v>
      </c>
      <c r="S27" s="14" t="s">
        <v>19</v>
      </c>
      <c r="T27" s="7"/>
      <c r="U27" s="12" t="s">
        <v>19</v>
      </c>
      <c r="V27" s="12" t="s">
        <v>272</v>
      </c>
      <c r="W27" s="14" t="s">
        <v>273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274</v>
      </c>
      <c r="AD27" t="s">
        <v>6</v>
      </c>
      <c r="AE27" t="s">
        <v>275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276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277</v>
      </c>
      <c r="H28" s="7" t="s">
        <v>278</v>
      </c>
      <c r="I28" s="7" t="s">
        <v>78</v>
      </c>
      <c r="J28" s="7" t="s">
        <v>2</v>
      </c>
      <c r="K28" s="7" t="s">
        <v>279</v>
      </c>
      <c r="L28" s="7">
        <v>1</v>
      </c>
      <c r="M28" s="7">
        <v>1</v>
      </c>
      <c r="N28" s="7" t="s">
        <v>81</v>
      </c>
      <c r="O28" s="7" t="s">
        <v>81</v>
      </c>
      <c r="P28" s="7" t="s">
        <v>82</v>
      </c>
      <c r="Q28" s="7"/>
      <c r="R28" s="12" t="s">
        <v>280</v>
      </c>
      <c r="S28" s="14" t="s">
        <v>19</v>
      </c>
      <c r="T28" s="7"/>
      <c r="U28" s="12" t="s">
        <v>19</v>
      </c>
      <c r="V28" s="12" t="s">
        <v>280</v>
      </c>
      <c r="W28" s="14" t="s">
        <v>281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282</v>
      </c>
      <c r="AD28" t="s">
        <v>6</v>
      </c>
      <c r="AE28" t="s">
        <v>283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284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285</v>
      </c>
      <c r="H29" s="7" t="s">
        <v>286</v>
      </c>
      <c r="I29" s="7" t="s">
        <v>78</v>
      </c>
      <c r="J29" s="7" t="s">
        <v>2</v>
      </c>
      <c r="K29" s="7" t="s">
        <v>287</v>
      </c>
      <c r="L29" s="7">
        <v>1</v>
      </c>
      <c r="M29" s="7">
        <v>1</v>
      </c>
      <c r="N29" s="7" t="s">
        <v>81</v>
      </c>
      <c r="O29" s="7" t="s">
        <v>81</v>
      </c>
      <c r="P29" s="7" t="s">
        <v>82</v>
      </c>
      <c r="Q29" s="7"/>
      <c r="R29" s="12" t="s">
        <v>288</v>
      </c>
      <c r="S29" s="14" t="s">
        <v>19</v>
      </c>
      <c r="T29" s="7"/>
      <c r="U29" s="12" t="s">
        <v>19</v>
      </c>
      <c r="V29" s="12" t="s">
        <v>288</v>
      </c>
      <c r="W29" s="14" t="s">
        <v>289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290</v>
      </c>
      <c r="AD29" t="s">
        <v>6</v>
      </c>
      <c r="AE29" t="s">
        <v>291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292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293</v>
      </c>
      <c r="H30" s="7" t="s">
        <v>294</v>
      </c>
      <c r="I30" s="7" t="s">
        <v>78</v>
      </c>
      <c r="J30" s="7" t="s">
        <v>2</v>
      </c>
      <c r="K30" s="7" t="s">
        <v>295</v>
      </c>
      <c r="L30" s="7">
        <v>1</v>
      </c>
      <c r="M30" s="7">
        <v>1</v>
      </c>
      <c r="N30" s="7" t="s">
        <v>81</v>
      </c>
      <c r="O30" s="7" t="s">
        <v>81</v>
      </c>
      <c r="P30" s="7" t="s">
        <v>82</v>
      </c>
      <c r="Q30" s="7"/>
      <c r="R30" s="12" t="s">
        <v>296</v>
      </c>
      <c r="S30" s="14" t="s">
        <v>19</v>
      </c>
      <c r="T30" s="7"/>
      <c r="U30" s="12" t="s">
        <v>19</v>
      </c>
      <c r="V30" s="12" t="s">
        <v>296</v>
      </c>
      <c r="W30" s="14" t="s">
        <v>257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297</v>
      </c>
      <c r="AD30" t="s">
        <v>6</v>
      </c>
      <c r="AE30" t="s">
        <v>298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299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300</v>
      </c>
      <c r="H31" s="7" t="s">
        <v>301</v>
      </c>
      <c r="I31" s="7" t="s">
        <v>78</v>
      </c>
      <c r="J31" s="7" t="s">
        <v>2</v>
      </c>
      <c r="K31" s="7" t="s">
        <v>302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2" t="s">
        <v>303</v>
      </c>
      <c r="S31" s="14" t="s">
        <v>19</v>
      </c>
      <c r="T31" s="7"/>
      <c r="U31" s="12" t="s">
        <v>19</v>
      </c>
      <c r="V31" s="12" t="s">
        <v>303</v>
      </c>
      <c r="W31" s="14" t="s">
        <v>304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305</v>
      </c>
      <c r="AD31" t="s">
        <v>6</v>
      </c>
      <c r="AE31" t="s">
        <v>306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307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308</v>
      </c>
      <c r="H32" s="7" t="s">
        <v>309</v>
      </c>
      <c r="I32" s="7" t="s">
        <v>78</v>
      </c>
      <c r="J32" s="7" t="s">
        <v>2</v>
      </c>
      <c r="K32" s="7" t="s">
        <v>310</v>
      </c>
      <c r="L32" s="7">
        <v>1</v>
      </c>
      <c r="M32" s="7">
        <v>1</v>
      </c>
      <c r="N32" s="7" t="s">
        <v>81</v>
      </c>
      <c r="O32" s="7" t="s">
        <v>81</v>
      </c>
      <c r="P32" s="7" t="s">
        <v>82</v>
      </c>
      <c r="Q32" s="7"/>
      <c r="R32" s="12" t="s">
        <v>311</v>
      </c>
      <c r="S32" s="14" t="s">
        <v>19</v>
      </c>
      <c r="T32" s="7"/>
      <c r="U32" s="12" t="s">
        <v>19</v>
      </c>
      <c r="V32" s="12" t="s">
        <v>311</v>
      </c>
      <c r="W32" s="14" t="s">
        <v>273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312</v>
      </c>
      <c r="AD32" t="s">
        <v>6</v>
      </c>
      <c r="AE32" t="s">
        <v>313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314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315</v>
      </c>
      <c r="H33" s="7" t="s">
        <v>316</v>
      </c>
      <c r="I33" s="7" t="s">
        <v>78</v>
      </c>
      <c r="J33" s="7" t="s">
        <v>2</v>
      </c>
      <c r="K33" s="7" t="s">
        <v>317</v>
      </c>
      <c r="L33" s="7">
        <v>1</v>
      </c>
      <c r="M33" s="7">
        <v>1</v>
      </c>
      <c r="N33" s="7" t="s">
        <v>81</v>
      </c>
      <c r="O33" s="7" t="s">
        <v>81</v>
      </c>
      <c r="P33" s="7" t="s">
        <v>82</v>
      </c>
      <c r="Q33" s="7"/>
      <c r="R33" s="12" t="s">
        <v>318</v>
      </c>
      <c r="S33" s="14" t="s">
        <v>19</v>
      </c>
      <c r="T33" s="7"/>
      <c r="U33" s="12" t="s">
        <v>19</v>
      </c>
      <c r="V33" s="12" t="s">
        <v>318</v>
      </c>
      <c r="W33" s="14" t="s">
        <v>319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320</v>
      </c>
      <c r="AD33" t="s">
        <v>6</v>
      </c>
      <c r="AE33" t="s">
        <v>205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321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322</v>
      </c>
      <c r="H34" s="7" t="s">
        <v>323</v>
      </c>
      <c r="I34" s="7" t="s">
        <v>78</v>
      </c>
      <c r="J34" s="7" t="s">
        <v>2</v>
      </c>
      <c r="K34" s="7" t="s">
        <v>324</v>
      </c>
      <c r="L34" s="7">
        <v>1</v>
      </c>
      <c r="M34" s="7">
        <v>1</v>
      </c>
      <c r="N34" s="7" t="s">
        <v>81</v>
      </c>
      <c r="O34" s="7" t="s">
        <v>81</v>
      </c>
      <c r="P34" s="7" t="s">
        <v>82</v>
      </c>
      <c r="Q34" s="7"/>
      <c r="R34" s="12" t="s">
        <v>325</v>
      </c>
      <c r="S34" s="14" t="s">
        <v>19</v>
      </c>
      <c r="T34" s="7"/>
      <c r="U34" s="12" t="s">
        <v>19</v>
      </c>
      <c r="V34" s="12" t="s">
        <v>325</v>
      </c>
      <c r="W34" s="14" t="s">
        <v>211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326</v>
      </c>
      <c r="AD34" t="s">
        <v>6</v>
      </c>
      <c r="AE34" t="s">
        <v>327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328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147</v>
      </c>
      <c r="H35" s="7" t="s">
        <v>148</v>
      </c>
      <c r="I35" s="7" t="s">
        <v>78</v>
      </c>
      <c r="J35" s="7" t="s">
        <v>2</v>
      </c>
      <c r="K35" s="7" t="s">
        <v>329</v>
      </c>
      <c r="L35" s="7">
        <v>1</v>
      </c>
      <c r="M35" s="7">
        <v>1</v>
      </c>
      <c r="N35" s="7" t="s">
        <v>81</v>
      </c>
      <c r="O35" s="7" t="s">
        <v>81</v>
      </c>
      <c r="P35" s="7" t="s">
        <v>82</v>
      </c>
      <c r="Q35" s="7"/>
      <c r="R35" s="12" t="s">
        <v>150</v>
      </c>
      <c r="S35" s="14" t="s">
        <v>19</v>
      </c>
      <c r="T35" s="7"/>
      <c r="U35" s="12" t="s">
        <v>19</v>
      </c>
      <c r="V35" s="12" t="s">
        <v>150</v>
      </c>
      <c r="W35" s="14" t="s">
        <v>151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152</v>
      </c>
      <c r="AD35" t="s">
        <v>6</v>
      </c>
      <c r="AE35" t="s">
        <v>153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330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331</v>
      </c>
      <c r="H36" s="7" t="s">
        <v>332</v>
      </c>
      <c r="I36" s="7" t="s">
        <v>78</v>
      </c>
      <c r="J36" s="7" t="s">
        <v>2</v>
      </c>
      <c r="K36" s="7" t="s">
        <v>333</v>
      </c>
      <c r="L36" s="7">
        <v>1</v>
      </c>
      <c r="M36" s="7">
        <v>1</v>
      </c>
      <c r="N36" s="7" t="s">
        <v>81</v>
      </c>
      <c r="O36" s="7" t="s">
        <v>81</v>
      </c>
      <c r="P36" s="7" t="s">
        <v>82</v>
      </c>
      <c r="Q36" s="7"/>
      <c r="R36" s="12" t="s">
        <v>334</v>
      </c>
      <c r="S36" s="14" t="s">
        <v>19</v>
      </c>
      <c r="T36" s="7"/>
      <c r="U36" s="12" t="s">
        <v>19</v>
      </c>
      <c r="V36" s="12" t="s">
        <v>334</v>
      </c>
      <c r="W36" s="14" t="s">
        <v>335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336</v>
      </c>
      <c r="AD36" t="s">
        <v>6</v>
      </c>
      <c r="AE36" t="s">
        <v>161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337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338</v>
      </c>
      <c r="H37" s="7" t="s">
        <v>339</v>
      </c>
      <c r="I37" s="7" t="s">
        <v>78</v>
      </c>
      <c r="J37" s="7" t="s">
        <v>2</v>
      </c>
      <c r="K37" s="7" t="s">
        <v>340</v>
      </c>
      <c r="L37" s="7">
        <v>1</v>
      </c>
      <c r="M37" s="7">
        <v>1</v>
      </c>
      <c r="N37" s="7" t="s">
        <v>81</v>
      </c>
      <c r="O37" s="7" t="s">
        <v>81</v>
      </c>
      <c r="P37" s="7" t="s">
        <v>82</v>
      </c>
      <c r="Q37" s="7"/>
      <c r="R37" s="12" t="s">
        <v>341</v>
      </c>
      <c r="S37" s="14" t="s">
        <v>19</v>
      </c>
      <c r="T37" s="7"/>
      <c r="U37" s="12" t="s">
        <v>19</v>
      </c>
      <c r="V37" s="12" t="s">
        <v>341</v>
      </c>
      <c r="W37" s="14" t="s">
        <v>342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343</v>
      </c>
      <c r="AD37" t="s">
        <v>6</v>
      </c>
      <c r="AE37" t="s">
        <v>344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345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346</v>
      </c>
      <c r="H38" s="7" t="s">
        <v>347</v>
      </c>
      <c r="I38" s="7" t="s">
        <v>78</v>
      </c>
      <c r="J38" s="7" t="s">
        <v>2</v>
      </c>
      <c r="K38" s="7" t="s">
        <v>348</v>
      </c>
      <c r="L38" s="7">
        <v>1</v>
      </c>
      <c r="M38" s="7">
        <v>1</v>
      </c>
      <c r="N38" s="7" t="s">
        <v>81</v>
      </c>
      <c r="O38" s="7" t="s">
        <v>81</v>
      </c>
      <c r="P38" s="7" t="s">
        <v>82</v>
      </c>
      <c r="Q38" s="7"/>
      <c r="R38" s="12" t="s">
        <v>144</v>
      </c>
      <c r="S38" s="14" t="s">
        <v>19</v>
      </c>
      <c r="T38" s="7"/>
      <c r="U38" s="12" t="s">
        <v>19</v>
      </c>
      <c r="V38" s="12" t="s">
        <v>144</v>
      </c>
      <c r="W38" s="14" t="s">
        <v>349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350</v>
      </c>
      <c r="AD38" t="s">
        <v>6</v>
      </c>
      <c r="AE38" t="s">
        <v>205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351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352</v>
      </c>
      <c r="H39" s="7" t="s">
        <v>353</v>
      </c>
      <c r="I39" s="7" t="s">
        <v>78</v>
      </c>
      <c r="J39" s="7" t="s">
        <v>2</v>
      </c>
      <c r="K39" s="7" t="s">
        <v>354</v>
      </c>
      <c r="L39" s="7">
        <v>1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2" t="s">
        <v>355</v>
      </c>
      <c r="S39" s="14" t="s">
        <v>19</v>
      </c>
      <c r="T39" s="7"/>
      <c r="U39" s="12" t="s">
        <v>19</v>
      </c>
      <c r="V39" s="12" t="s">
        <v>355</v>
      </c>
      <c r="W39" s="14" t="s">
        <v>356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357</v>
      </c>
      <c r="AD39" t="s">
        <v>6</v>
      </c>
      <c r="AE39" t="s">
        <v>161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358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359</v>
      </c>
      <c r="H40" s="7" t="s">
        <v>360</v>
      </c>
      <c r="I40" s="7" t="s">
        <v>78</v>
      </c>
      <c r="J40" s="7" t="s">
        <v>2</v>
      </c>
      <c r="K40" s="7" t="s">
        <v>361</v>
      </c>
      <c r="L40" s="7">
        <v>1</v>
      </c>
      <c r="M40" s="7">
        <v>3</v>
      </c>
      <c r="N40" s="7" t="s">
        <v>92</v>
      </c>
      <c r="O40" s="7" t="s">
        <v>92</v>
      </c>
      <c r="P40" s="7" t="s">
        <v>82</v>
      </c>
      <c r="Q40" s="7"/>
      <c r="R40" s="12" t="s">
        <v>362</v>
      </c>
      <c r="S40" s="14" t="s">
        <v>19</v>
      </c>
      <c r="T40" s="7"/>
      <c r="U40" s="12" t="s">
        <v>19</v>
      </c>
      <c r="V40" s="12" t="s">
        <v>362</v>
      </c>
      <c r="W40" s="14" t="s">
        <v>189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363</v>
      </c>
      <c r="AD40" t="s">
        <v>6</v>
      </c>
      <c r="AE40" t="s">
        <v>364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365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366</v>
      </c>
      <c r="H41" s="7" t="s">
        <v>367</v>
      </c>
      <c r="I41" s="7" t="s">
        <v>78</v>
      </c>
      <c r="J41" s="7" t="s">
        <v>2</v>
      </c>
      <c r="K41" s="7" t="s">
        <v>368</v>
      </c>
      <c r="L41" s="7">
        <v>1</v>
      </c>
      <c r="M41" s="7">
        <v>1</v>
      </c>
      <c r="N41" s="7" t="s">
        <v>92</v>
      </c>
      <c r="O41" s="7" t="s">
        <v>81</v>
      </c>
      <c r="P41" s="7" t="s">
        <v>82</v>
      </c>
      <c r="Q41" s="7"/>
      <c r="R41" s="12" t="s">
        <v>369</v>
      </c>
      <c r="S41" s="14" t="s">
        <v>19</v>
      </c>
      <c r="T41" s="7"/>
      <c r="U41" s="12" t="s">
        <v>19</v>
      </c>
      <c r="V41" s="12" t="s">
        <v>369</v>
      </c>
      <c r="W41" s="14" t="s">
        <v>370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371</v>
      </c>
      <c r="AD41" t="s">
        <v>6</v>
      </c>
      <c r="AE41" t="s">
        <v>372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373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374</v>
      </c>
      <c r="H42" s="7" t="s">
        <v>375</v>
      </c>
      <c r="I42" s="7" t="s">
        <v>78</v>
      </c>
      <c r="J42" s="7" t="s">
        <v>2</v>
      </c>
      <c r="K42" s="7" t="s">
        <v>376</v>
      </c>
      <c r="L42" s="7">
        <v>1</v>
      </c>
      <c r="M42" s="7">
        <v>1</v>
      </c>
      <c r="N42" s="7" t="s">
        <v>109</v>
      </c>
      <c r="O42" s="7" t="s">
        <v>81</v>
      </c>
      <c r="P42" s="7" t="s">
        <v>82</v>
      </c>
      <c r="Q42" s="7"/>
      <c r="R42" s="12" t="s">
        <v>377</v>
      </c>
      <c r="S42" s="14" t="s">
        <v>19</v>
      </c>
      <c r="T42" s="7"/>
      <c r="U42" s="12" t="s">
        <v>19</v>
      </c>
      <c r="V42" s="12" t="s">
        <v>377</v>
      </c>
      <c r="W42" s="14" t="s">
        <v>159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173</v>
      </c>
      <c r="AD42" t="s">
        <v>6</v>
      </c>
      <c r="AE42" t="s">
        <v>378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379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380</v>
      </c>
      <c r="H43" s="7" t="s">
        <v>381</v>
      </c>
      <c r="I43" s="7" t="s">
        <v>78</v>
      </c>
      <c r="J43" s="7" t="s">
        <v>2</v>
      </c>
      <c r="K43" s="7" t="s">
        <v>382</v>
      </c>
      <c r="L43" s="7">
        <v>1</v>
      </c>
      <c r="M43" s="7">
        <v>1</v>
      </c>
      <c r="N43" s="7" t="s">
        <v>109</v>
      </c>
      <c r="O43" s="7" t="s">
        <v>81</v>
      </c>
      <c r="P43" s="7" t="s">
        <v>82</v>
      </c>
      <c r="Q43" s="7"/>
      <c r="R43" s="12" t="s">
        <v>383</v>
      </c>
      <c r="S43" s="14" t="s">
        <v>19</v>
      </c>
      <c r="T43" s="7"/>
      <c r="U43" s="12" t="s">
        <v>19</v>
      </c>
      <c r="V43" s="12" t="s">
        <v>383</v>
      </c>
      <c r="W43" s="14" t="s">
        <v>135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84</v>
      </c>
      <c r="AD43" t="s">
        <v>6</v>
      </c>
      <c r="AE43" t="s">
        <v>384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385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386</v>
      </c>
      <c r="H44" s="7" t="s">
        <v>387</v>
      </c>
      <c r="I44" s="7" t="s">
        <v>78</v>
      </c>
      <c r="J44" s="7" t="s">
        <v>2</v>
      </c>
      <c r="K44" s="7" t="s">
        <v>388</v>
      </c>
      <c r="L44" s="7">
        <v>1</v>
      </c>
      <c r="M44" s="7">
        <v>2</v>
      </c>
      <c r="N44" s="7" t="s">
        <v>109</v>
      </c>
      <c r="O44" s="7" t="s">
        <v>109</v>
      </c>
      <c r="P44" s="7" t="s">
        <v>82</v>
      </c>
      <c r="Q44" s="7"/>
      <c r="R44" s="12" t="s">
        <v>389</v>
      </c>
      <c r="S44" s="14" t="s">
        <v>19</v>
      </c>
      <c r="T44" s="7"/>
      <c r="U44" s="12" t="s">
        <v>19</v>
      </c>
      <c r="V44" s="12" t="s">
        <v>389</v>
      </c>
      <c r="W44" s="14" t="s">
        <v>349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390</v>
      </c>
      <c r="AD44" t="s">
        <v>6</v>
      </c>
      <c r="AE44" t="s">
        <v>391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392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393</v>
      </c>
      <c r="H45" s="7" t="s">
        <v>394</v>
      </c>
      <c r="I45" s="7" t="s">
        <v>78</v>
      </c>
      <c r="J45" s="7" t="s">
        <v>2</v>
      </c>
      <c r="K45" s="7" t="s">
        <v>395</v>
      </c>
      <c r="L45" s="7">
        <v>2</v>
      </c>
      <c r="M45" s="7">
        <v>1</v>
      </c>
      <c r="N45" s="7" t="s">
        <v>109</v>
      </c>
      <c r="O45" s="7" t="s">
        <v>81</v>
      </c>
      <c r="P45" s="7" t="s">
        <v>82</v>
      </c>
      <c r="Q45" s="7"/>
      <c r="R45" s="12" t="s">
        <v>396</v>
      </c>
      <c r="S45" s="14" t="s">
        <v>19</v>
      </c>
      <c r="T45" s="7"/>
      <c r="U45" s="12" t="s">
        <v>19</v>
      </c>
      <c r="V45" s="12" t="s">
        <v>396</v>
      </c>
      <c r="W45" s="14" t="s">
        <v>397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398</v>
      </c>
      <c r="AD45" t="s">
        <v>6</v>
      </c>
      <c r="AE45" t="s">
        <v>176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399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400</v>
      </c>
      <c r="H46" s="7" t="s">
        <v>401</v>
      </c>
      <c r="I46" s="7" t="s">
        <v>78</v>
      </c>
      <c r="J46" s="7" t="s">
        <v>2</v>
      </c>
      <c r="K46" s="7" t="s">
        <v>402</v>
      </c>
      <c r="L46" s="7">
        <v>1</v>
      </c>
      <c r="M46" s="7">
        <v>1</v>
      </c>
      <c r="N46" s="7" t="s">
        <v>109</v>
      </c>
      <c r="O46" s="7" t="s">
        <v>81</v>
      </c>
      <c r="P46" s="7" t="s">
        <v>82</v>
      </c>
      <c r="Q46" s="7"/>
      <c r="R46" s="12" t="s">
        <v>282</v>
      </c>
      <c r="S46" s="14" t="s">
        <v>19</v>
      </c>
      <c r="T46" s="7"/>
      <c r="U46" s="12" t="s">
        <v>19</v>
      </c>
      <c r="V46" s="12" t="s">
        <v>282</v>
      </c>
      <c r="W46" s="14" t="s">
        <v>342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403</v>
      </c>
      <c r="AD46" t="s">
        <v>6</v>
      </c>
      <c r="AE46" t="s">
        <v>313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404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277</v>
      </c>
      <c r="H47" s="7" t="s">
        <v>278</v>
      </c>
      <c r="I47" s="7" t="s">
        <v>78</v>
      </c>
      <c r="J47" s="7" t="s">
        <v>2</v>
      </c>
      <c r="K47" s="7" t="s">
        <v>405</v>
      </c>
      <c r="L47" s="7">
        <v>1</v>
      </c>
      <c r="M47" s="7">
        <v>1</v>
      </c>
      <c r="N47" s="7" t="s">
        <v>109</v>
      </c>
      <c r="O47" s="7" t="s">
        <v>81</v>
      </c>
      <c r="P47" s="7" t="s">
        <v>82</v>
      </c>
      <c r="Q47" s="7"/>
      <c r="R47" s="12" t="s">
        <v>280</v>
      </c>
      <c r="S47" s="14" t="s">
        <v>19</v>
      </c>
      <c r="T47" s="7"/>
      <c r="U47" s="12" t="s">
        <v>19</v>
      </c>
      <c r="V47" s="12" t="s">
        <v>280</v>
      </c>
      <c r="W47" s="14" t="s">
        <v>281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282</v>
      </c>
      <c r="AD47" t="s">
        <v>6</v>
      </c>
      <c r="AE47" t="s">
        <v>283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406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338</v>
      </c>
      <c r="H48" s="7" t="s">
        <v>339</v>
      </c>
      <c r="I48" s="7" t="s">
        <v>78</v>
      </c>
      <c r="J48" s="7" t="s">
        <v>2</v>
      </c>
      <c r="K48" s="7" t="s">
        <v>407</v>
      </c>
      <c r="L48" s="7">
        <v>1</v>
      </c>
      <c r="M48" s="7">
        <v>1</v>
      </c>
      <c r="N48" s="7" t="s">
        <v>81</v>
      </c>
      <c r="O48" s="7" t="s">
        <v>81</v>
      </c>
      <c r="P48" s="7" t="s">
        <v>82</v>
      </c>
      <c r="Q48" s="7"/>
      <c r="R48" s="12" t="s">
        <v>341</v>
      </c>
      <c r="S48" s="14" t="s">
        <v>19</v>
      </c>
      <c r="T48" s="7"/>
      <c r="U48" s="12" t="s">
        <v>19</v>
      </c>
      <c r="V48" s="12" t="s">
        <v>341</v>
      </c>
      <c r="W48" s="14" t="s">
        <v>342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343</v>
      </c>
      <c r="AD48" t="s">
        <v>6</v>
      </c>
      <c r="AE48" t="s">
        <v>344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408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409</v>
      </c>
      <c r="H49" s="7" t="s">
        <v>410</v>
      </c>
      <c r="I49" s="7" t="s">
        <v>78</v>
      </c>
      <c r="J49" s="7" t="s">
        <v>2</v>
      </c>
      <c r="K49" s="7" t="s">
        <v>411</v>
      </c>
      <c r="L49" s="7">
        <v>1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2" t="s">
        <v>412</v>
      </c>
      <c r="S49" s="14" t="s">
        <v>19</v>
      </c>
      <c r="T49" s="7"/>
      <c r="U49" s="12" t="s">
        <v>19</v>
      </c>
      <c r="V49" s="12" t="s">
        <v>412</v>
      </c>
      <c r="W49" s="14" t="s">
        <v>135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413</v>
      </c>
      <c r="AD49" t="s">
        <v>6</v>
      </c>
      <c r="AE49" t="s">
        <v>414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415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416</v>
      </c>
      <c r="H50" s="7" t="s">
        <v>417</v>
      </c>
      <c r="I50" s="7" t="s">
        <v>78</v>
      </c>
      <c r="J50" s="7" t="s">
        <v>2</v>
      </c>
      <c r="K50" s="7" t="s">
        <v>418</v>
      </c>
      <c r="L50" s="7">
        <v>2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2" t="s">
        <v>419</v>
      </c>
      <c r="S50" s="14" t="s">
        <v>19</v>
      </c>
      <c r="T50" s="7"/>
      <c r="U50" s="12" t="s">
        <v>19</v>
      </c>
      <c r="V50" s="12" t="s">
        <v>419</v>
      </c>
      <c r="W50" s="14" t="s">
        <v>258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420</v>
      </c>
      <c r="AD50" t="s">
        <v>6</v>
      </c>
      <c r="AE50" t="s">
        <v>227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421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422</v>
      </c>
      <c r="H51" s="7" t="s">
        <v>423</v>
      </c>
      <c r="I51" s="7" t="s">
        <v>78</v>
      </c>
      <c r="J51" s="7" t="s">
        <v>2</v>
      </c>
      <c r="K51" s="7" t="s">
        <v>424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2" t="s">
        <v>425</v>
      </c>
      <c r="S51" s="14" t="s">
        <v>19</v>
      </c>
      <c r="T51" s="7"/>
      <c r="U51" s="12" t="s">
        <v>19</v>
      </c>
      <c r="V51" s="12" t="s">
        <v>425</v>
      </c>
      <c r="W51" s="14" t="s">
        <v>426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427</v>
      </c>
      <c r="AD51" t="s">
        <v>6</v>
      </c>
      <c r="AE51" t="s">
        <v>428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429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430</v>
      </c>
      <c r="H52" s="7" t="s">
        <v>431</v>
      </c>
      <c r="I52" s="7" t="s">
        <v>78</v>
      </c>
      <c r="J52" s="7" t="s">
        <v>2</v>
      </c>
      <c r="K52" s="7" t="s">
        <v>432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2" t="s">
        <v>433</v>
      </c>
      <c r="S52" s="14" t="s">
        <v>19</v>
      </c>
      <c r="T52" s="7"/>
      <c r="U52" s="12" t="s">
        <v>19</v>
      </c>
      <c r="V52" s="12" t="s">
        <v>433</v>
      </c>
      <c r="W52" s="14" t="s">
        <v>434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435</v>
      </c>
      <c r="AD52" t="s">
        <v>6</v>
      </c>
      <c r="AE52" t="s">
        <v>436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437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438</v>
      </c>
      <c r="H53" s="7" t="s">
        <v>439</v>
      </c>
      <c r="I53" s="7" t="s">
        <v>78</v>
      </c>
      <c r="J53" s="7" t="s">
        <v>2</v>
      </c>
      <c r="K53" s="7" t="s">
        <v>440</v>
      </c>
      <c r="L53" s="7">
        <v>1</v>
      </c>
      <c r="M53" s="7">
        <v>1</v>
      </c>
      <c r="N53" s="7" t="s">
        <v>81</v>
      </c>
      <c r="O53" s="7" t="s">
        <v>81</v>
      </c>
      <c r="P53" s="7" t="s">
        <v>82</v>
      </c>
      <c r="Q53" s="7"/>
      <c r="R53" s="12" t="s">
        <v>441</v>
      </c>
      <c r="S53" s="14" t="s">
        <v>19</v>
      </c>
      <c r="T53" s="7"/>
      <c r="U53" s="12" t="s">
        <v>19</v>
      </c>
      <c r="V53" s="12" t="s">
        <v>441</v>
      </c>
      <c r="W53" s="14" t="s">
        <v>442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443</v>
      </c>
      <c r="AD53" t="s">
        <v>6</v>
      </c>
      <c r="AE53" t="s">
        <v>444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445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416</v>
      </c>
      <c r="H54" s="7" t="s">
        <v>417</v>
      </c>
      <c r="I54" s="7" t="s">
        <v>78</v>
      </c>
      <c r="J54" s="7" t="s">
        <v>2</v>
      </c>
      <c r="K54" s="7" t="s">
        <v>446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2" t="s">
        <v>447</v>
      </c>
      <c r="S54" s="14" t="s">
        <v>19</v>
      </c>
      <c r="T54" s="7"/>
      <c r="U54" s="12" t="s">
        <v>19</v>
      </c>
      <c r="V54" s="12" t="s">
        <v>447</v>
      </c>
      <c r="W54" s="14" t="s">
        <v>448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449</v>
      </c>
      <c r="AD54" t="s">
        <v>6</v>
      </c>
      <c r="AE54" t="s">
        <v>227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450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451</v>
      </c>
      <c r="H55" s="7" t="s">
        <v>452</v>
      </c>
      <c r="I55" s="7" t="s">
        <v>78</v>
      </c>
      <c r="J55" s="7" t="s">
        <v>2</v>
      </c>
      <c r="K55" s="7" t="s">
        <v>453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2" t="s">
        <v>311</v>
      </c>
      <c r="S55" s="14" t="s">
        <v>19</v>
      </c>
      <c r="T55" s="7"/>
      <c r="U55" s="12" t="s">
        <v>19</v>
      </c>
      <c r="V55" s="12" t="s">
        <v>311</v>
      </c>
      <c r="W55" s="14" t="s">
        <v>273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312</v>
      </c>
      <c r="AD55" t="s">
        <v>6</v>
      </c>
      <c r="AE55" t="s">
        <v>86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454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455</v>
      </c>
      <c r="H56" s="7" t="s">
        <v>456</v>
      </c>
      <c r="I56" s="7" t="s">
        <v>78</v>
      </c>
      <c r="J56" s="7" t="s">
        <v>2</v>
      </c>
      <c r="K56" s="7" t="s">
        <v>457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2" t="s">
        <v>458</v>
      </c>
      <c r="S56" s="14" t="s">
        <v>19</v>
      </c>
      <c r="T56" s="7"/>
      <c r="U56" s="12" t="s">
        <v>19</v>
      </c>
      <c r="V56" s="12" t="s">
        <v>458</v>
      </c>
      <c r="W56" s="14" t="s">
        <v>143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459</v>
      </c>
      <c r="AD56" t="s">
        <v>6</v>
      </c>
      <c r="AE56" t="s">
        <v>460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461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462</v>
      </c>
      <c r="H57" s="7" t="s">
        <v>463</v>
      </c>
      <c r="I57" s="7" t="s">
        <v>78</v>
      </c>
      <c r="J57" s="7" t="s">
        <v>2</v>
      </c>
      <c r="K57" s="7" t="s">
        <v>464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2" t="s">
        <v>465</v>
      </c>
      <c r="S57" s="14" t="s">
        <v>19</v>
      </c>
      <c r="T57" s="7"/>
      <c r="U57" s="12" t="s">
        <v>19</v>
      </c>
      <c r="V57" s="12" t="s">
        <v>465</v>
      </c>
      <c r="W57" s="14" t="s">
        <v>466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389</v>
      </c>
      <c r="AD57" t="s">
        <v>6</v>
      </c>
      <c r="AE57" t="s">
        <v>467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468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469</v>
      </c>
      <c r="H58" s="7" t="s">
        <v>470</v>
      </c>
      <c r="I58" s="7" t="s">
        <v>78</v>
      </c>
      <c r="J58" s="7" t="s">
        <v>2</v>
      </c>
      <c r="K58" s="7" t="s">
        <v>471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2" t="s">
        <v>472</v>
      </c>
      <c r="S58" s="14" t="s">
        <v>19</v>
      </c>
      <c r="T58" s="7"/>
      <c r="U58" s="12" t="s">
        <v>19</v>
      </c>
      <c r="V58" s="12" t="s">
        <v>472</v>
      </c>
      <c r="W58" s="14" t="s">
        <v>466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473</v>
      </c>
      <c r="AD58" t="s">
        <v>6</v>
      </c>
      <c r="AE58" t="s">
        <v>474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475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462</v>
      </c>
      <c r="H59" s="7" t="s">
        <v>463</v>
      </c>
      <c r="I59" s="7" t="s">
        <v>78</v>
      </c>
      <c r="J59" s="7" t="s">
        <v>2</v>
      </c>
      <c r="K59" s="7" t="s">
        <v>476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2" t="s">
        <v>465</v>
      </c>
      <c r="S59" s="14" t="s">
        <v>19</v>
      </c>
      <c r="T59" s="7"/>
      <c r="U59" s="12" t="s">
        <v>19</v>
      </c>
      <c r="V59" s="12" t="s">
        <v>465</v>
      </c>
      <c r="W59" s="14" t="s">
        <v>466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389</v>
      </c>
      <c r="AD59" t="s">
        <v>6</v>
      </c>
      <c r="AE59" t="s">
        <v>467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477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147</v>
      </c>
      <c r="H60" s="7" t="s">
        <v>148</v>
      </c>
      <c r="I60" s="7" t="s">
        <v>78</v>
      </c>
      <c r="J60" s="7" t="s">
        <v>2</v>
      </c>
      <c r="K60" s="7" t="s">
        <v>478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2" t="s">
        <v>150</v>
      </c>
      <c r="S60" s="14" t="s">
        <v>19</v>
      </c>
      <c r="T60" s="7"/>
      <c r="U60" s="12" t="s">
        <v>19</v>
      </c>
      <c r="V60" s="12" t="s">
        <v>150</v>
      </c>
      <c r="W60" s="14" t="s">
        <v>151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152</v>
      </c>
      <c r="AD60" t="s">
        <v>6</v>
      </c>
      <c r="AE60" t="s">
        <v>153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479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480</v>
      </c>
      <c r="H61" s="7" t="s">
        <v>481</v>
      </c>
      <c r="I61" s="7" t="s">
        <v>78</v>
      </c>
      <c r="J61" s="7" t="s">
        <v>2</v>
      </c>
      <c r="K61" s="7" t="s">
        <v>482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2" t="s">
        <v>483</v>
      </c>
      <c r="S61" s="14" t="s">
        <v>19</v>
      </c>
      <c r="T61" s="7"/>
      <c r="U61" s="12" t="s">
        <v>19</v>
      </c>
      <c r="V61" s="12" t="s">
        <v>483</v>
      </c>
      <c r="W61" s="14" t="s">
        <v>484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485</v>
      </c>
      <c r="AD61" t="s">
        <v>6</v>
      </c>
      <c r="AE61" t="s">
        <v>344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486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106</v>
      </c>
      <c r="H62" s="7" t="s">
        <v>107</v>
      </c>
      <c r="I62" s="7" t="s">
        <v>78</v>
      </c>
      <c r="J62" s="7" t="s">
        <v>2</v>
      </c>
      <c r="K62" s="7" t="s">
        <v>487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2" t="s">
        <v>488</v>
      </c>
      <c r="S62" s="14" t="s">
        <v>19</v>
      </c>
      <c r="T62" s="7"/>
      <c r="U62" s="12" t="s">
        <v>19</v>
      </c>
      <c r="V62" s="12" t="s">
        <v>488</v>
      </c>
      <c r="W62" s="14" t="s">
        <v>434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489</v>
      </c>
      <c r="AD62" t="s">
        <v>6</v>
      </c>
      <c r="AE62" t="s">
        <v>490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491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492</v>
      </c>
      <c r="H63" s="7" t="s">
        <v>493</v>
      </c>
      <c r="I63" s="7" t="s">
        <v>78</v>
      </c>
      <c r="J63" s="7" t="s">
        <v>2</v>
      </c>
      <c r="K63" s="7" t="s">
        <v>494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2" t="s">
        <v>495</v>
      </c>
      <c r="S63" s="14" t="s">
        <v>19</v>
      </c>
      <c r="T63" s="7"/>
      <c r="U63" s="12" t="s">
        <v>19</v>
      </c>
      <c r="V63" s="12" t="s">
        <v>495</v>
      </c>
      <c r="W63" s="14" t="s">
        <v>496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497</v>
      </c>
      <c r="AD63" t="s">
        <v>6</v>
      </c>
      <c r="AE63" t="s">
        <v>498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499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500</v>
      </c>
      <c r="H64" s="7" t="s">
        <v>501</v>
      </c>
      <c r="I64" s="7" t="s">
        <v>78</v>
      </c>
      <c r="J64" s="7" t="s">
        <v>2</v>
      </c>
      <c r="K64" s="7" t="s">
        <v>502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2" t="s">
        <v>363</v>
      </c>
      <c r="S64" s="14" t="s">
        <v>19</v>
      </c>
      <c r="T64" s="7"/>
      <c r="U64" s="12" t="s">
        <v>19</v>
      </c>
      <c r="V64" s="12" t="s">
        <v>363</v>
      </c>
      <c r="W64" s="14" t="s">
        <v>503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504</v>
      </c>
      <c r="AD64" t="s">
        <v>6</v>
      </c>
      <c r="AE64" t="s">
        <v>205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505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253</v>
      </c>
      <c r="H65" s="7" t="s">
        <v>254</v>
      </c>
      <c r="I65" s="7" t="s">
        <v>78</v>
      </c>
      <c r="J65" s="7" t="s">
        <v>2</v>
      </c>
      <c r="K65" s="7" t="s">
        <v>506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2" t="s">
        <v>256</v>
      </c>
      <c r="S65" s="14" t="s">
        <v>19</v>
      </c>
      <c r="T65" s="7"/>
      <c r="U65" s="12" t="s">
        <v>19</v>
      </c>
      <c r="V65" s="12" t="s">
        <v>256</v>
      </c>
      <c r="W65" s="14" t="s">
        <v>257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258</v>
      </c>
      <c r="AD65" t="s">
        <v>6</v>
      </c>
      <c r="AE65" t="s">
        <v>259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507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492</v>
      </c>
      <c r="H66" s="7" t="s">
        <v>493</v>
      </c>
      <c r="I66" s="7" t="s">
        <v>78</v>
      </c>
      <c r="J66" s="7" t="s">
        <v>2</v>
      </c>
      <c r="K66" s="7" t="s">
        <v>508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2" t="s">
        <v>495</v>
      </c>
      <c r="S66" s="14" t="s">
        <v>19</v>
      </c>
      <c r="T66" s="7"/>
      <c r="U66" s="12" t="s">
        <v>19</v>
      </c>
      <c r="V66" s="12" t="s">
        <v>495</v>
      </c>
      <c r="W66" s="14" t="s">
        <v>496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497</v>
      </c>
      <c r="AD66" t="s">
        <v>6</v>
      </c>
      <c r="AE66" t="s">
        <v>509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510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285</v>
      </c>
      <c r="H67" s="7" t="s">
        <v>286</v>
      </c>
      <c r="I67" s="7" t="s">
        <v>78</v>
      </c>
      <c r="J67" s="7" t="s">
        <v>2</v>
      </c>
      <c r="K67" s="7" t="s">
        <v>511</v>
      </c>
      <c r="L67" s="7">
        <v>1</v>
      </c>
      <c r="M67" s="7">
        <v>1</v>
      </c>
      <c r="N67" s="7" t="s">
        <v>81</v>
      </c>
      <c r="O67" s="7" t="s">
        <v>81</v>
      </c>
      <c r="P67" s="7" t="s">
        <v>82</v>
      </c>
      <c r="Q67" s="7"/>
      <c r="R67" s="12" t="s">
        <v>288</v>
      </c>
      <c r="S67" s="14" t="s">
        <v>19</v>
      </c>
      <c r="T67" s="7"/>
      <c r="U67" s="12" t="s">
        <v>19</v>
      </c>
      <c r="V67" s="12" t="s">
        <v>288</v>
      </c>
      <c r="W67" s="14" t="s">
        <v>289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290</v>
      </c>
      <c r="AD67" t="s">
        <v>6</v>
      </c>
      <c r="AE67" t="s">
        <v>161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512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513</v>
      </c>
      <c r="H68" s="7" t="s">
        <v>514</v>
      </c>
      <c r="I68" s="7" t="s">
        <v>78</v>
      </c>
      <c r="J68" s="7" t="s">
        <v>2</v>
      </c>
      <c r="K68" s="7" t="s">
        <v>515</v>
      </c>
      <c r="L68" s="7">
        <v>1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2" t="s">
        <v>516</v>
      </c>
      <c r="S68" s="14" t="s">
        <v>19</v>
      </c>
      <c r="T68" s="7"/>
      <c r="U68" s="12" t="s">
        <v>19</v>
      </c>
      <c r="V68" s="12" t="s">
        <v>516</v>
      </c>
      <c r="W68" s="14" t="s">
        <v>173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517</v>
      </c>
      <c r="AD68" t="s">
        <v>6</v>
      </c>
      <c r="AE68" t="s">
        <v>518</v>
      </c>
      <c r="AF68" t="s">
        <v>87</v>
      </c>
      <c r="AG68" t="s">
        <v>74</v>
      </c>
      <c r="AH68" t="s">
        <v>19</v>
      </c>
    </row>
    <row r="69" customHeight="1" spans="1:32">
      <c r="A69" s="10" t="s">
        <v>519</v>
      </c>
      <c r="B69" s="10"/>
      <c r="C69" s="10" t="s">
        <v>520</v>
      </c>
      <c r="D69" s="10"/>
      <c r="E69" s="10"/>
      <c r="F69" s="10"/>
      <c r="G69" s="10" t="s">
        <v>520</v>
      </c>
      <c r="H69" s="10" t="s">
        <v>520</v>
      </c>
      <c r="I69" s="10" t="s">
        <v>520</v>
      </c>
      <c r="J69" s="10" t="s">
        <v>520</v>
      </c>
      <c r="K69" s="10" t="s">
        <v>520</v>
      </c>
      <c r="L69" s="10" t="s">
        <v>520</v>
      </c>
      <c r="M69" s="10" t="s">
        <v>520</v>
      </c>
      <c r="N69" s="10" t="s">
        <v>520</v>
      </c>
      <c r="O69" s="10" t="s">
        <v>520</v>
      </c>
      <c r="P69" s="10" t="s">
        <v>520</v>
      </c>
      <c r="Q69" s="10"/>
      <c r="R69" s="13" t="s">
        <v>20</v>
      </c>
      <c r="S69" s="13" t="s">
        <v>19</v>
      </c>
      <c r="T69" s="10" t="s">
        <v>520</v>
      </c>
      <c r="U69" s="13"/>
      <c r="V69" s="13" t="s">
        <v>20</v>
      </c>
      <c r="W69" s="13" t="s">
        <v>21</v>
      </c>
      <c r="X69" s="13"/>
      <c r="Y69" s="13"/>
      <c r="Z69" s="13"/>
      <c r="AA69" s="10"/>
      <c r="AB69" s="13"/>
      <c r="AC69" s="10"/>
      <c r="AD69" s="10" t="s">
        <v>520</v>
      </c>
      <c r="AE69" s="10"/>
      <c r="AF6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M2" sqref="M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521</v>
      </c>
      <c r="B1" s="4" t="s">
        <v>522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523</v>
      </c>
      <c r="H1" s="4" t="s">
        <v>524</v>
      </c>
      <c r="I1" s="4" t="s">
        <v>13</v>
      </c>
      <c r="J1" s="4" t="s">
        <v>17</v>
      </c>
      <c r="K1" s="4" t="s">
        <v>18</v>
      </c>
      <c r="L1" s="11" t="s">
        <v>525</v>
      </c>
      <c r="M1" s="4" t="s">
        <v>526</v>
      </c>
      <c r="N1" s="4" t="s">
        <v>527</v>
      </c>
    </row>
    <row r="2" ht="14.25" customHeight="1" spans="1:256">
      <c r="A2" s="6" t="s">
        <v>528</v>
      </c>
      <c r="B2" s="7" t="s">
        <v>529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530</v>
      </c>
      <c r="I2" s="12" t="s">
        <v>22</v>
      </c>
      <c r="J2" s="12" t="s">
        <v>19</v>
      </c>
      <c r="K2" s="12" t="s">
        <v>22</v>
      </c>
      <c r="L2" s="7" t="s">
        <v>531</v>
      </c>
      <c r="M2" s="7" t="s">
        <v>532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519</v>
      </c>
      <c r="B3" s="10" t="s">
        <v>520</v>
      </c>
      <c r="C3" s="10" t="s">
        <v>520</v>
      </c>
      <c r="D3" s="10" t="s">
        <v>520</v>
      </c>
      <c r="E3" s="10"/>
      <c r="F3" s="10"/>
      <c r="G3" s="10" t="s">
        <v>520</v>
      </c>
      <c r="H3" s="10" t="s">
        <v>520</v>
      </c>
      <c r="I3" s="13" t="s">
        <v>22</v>
      </c>
      <c r="J3" s="13"/>
      <c r="K3" s="13"/>
      <c r="L3" s="10"/>
      <c r="M3" s="10" t="s">
        <v>520</v>
      </c>
      <c r="N3" t="s">
        <v>520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533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9"/>
  <sheetViews>
    <sheetView tabSelected="1" workbookViewId="0">
      <selection activeCell="A77" sqref="A77:C8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534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819</v>
      </c>
      <c r="E2" t="str">
        <f>VLOOKUP(A2,HOP!A:L,12,0)</f>
        <v>819.00</v>
      </c>
      <c r="F2" t="str">
        <f>VLOOKUP(A2,HOP!A:C,3,0)</f>
        <v>2405487</v>
      </c>
      <c r="G2">
        <f>D2-E2</f>
        <v>0</v>
      </c>
      <c r="H2" t="str">
        <f>$H$1&amp;F2</f>
        <v>，2405487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92</v>
      </c>
      <c r="C3" s="7" t="s">
        <v>82</v>
      </c>
      <c r="D3" s="3">
        <v>396</v>
      </c>
      <c r="E3" t="str">
        <f>VLOOKUP(A3,HOP!A:L,12,0)</f>
        <v>396.00</v>
      </c>
      <c r="F3" t="str">
        <f>VLOOKUP(A3,HOP!A:C,3,0)</f>
        <v>2407142</v>
      </c>
      <c r="G3">
        <f t="shared" ref="G3:G34" si="0">D3-E3</f>
        <v>0</v>
      </c>
      <c r="H3" t="str">
        <f t="shared" ref="H3:H34" si="1">$H$1&amp;F3</f>
        <v>，2407142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81</v>
      </c>
      <c r="C4" s="7" t="s">
        <v>82</v>
      </c>
      <c r="D4" s="3">
        <v>121</v>
      </c>
      <c r="E4" t="str">
        <f>VLOOKUP(A4,HOP!A:L,12,0)</f>
        <v>121.00</v>
      </c>
      <c r="F4" t="str">
        <f>VLOOKUP(A4,HOP!A:C,3,0)</f>
        <v>2407187</v>
      </c>
      <c r="G4">
        <f t="shared" si="0"/>
        <v>0</v>
      </c>
      <c r="H4" t="str">
        <f t="shared" si="1"/>
        <v>，2407187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109</v>
      </c>
      <c r="C5" s="7" t="s">
        <v>82</v>
      </c>
      <c r="D5" s="3">
        <v>476</v>
      </c>
      <c r="E5" t="str">
        <f>VLOOKUP(A5,HOP!A:L,12,0)</f>
        <v>476.00</v>
      </c>
      <c r="F5" t="str">
        <f>VLOOKUP(A5,HOP!A:C,3,0)</f>
        <v>2407437</v>
      </c>
      <c r="G5">
        <f t="shared" si="0"/>
        <v>0</v>
      </c>
      <c r="H5" t="str">
        <f t="shared" si="1"/>
        <v>，2407437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81</v>
      </c>
      <c r="C6" s="7" t="s">
        <v>82</v>
      </c>
      <c r="D6" s="3">
        <v>151</v>
      </c>
      <c r="E6" t="str">
        <f>VLOOKUP(A6,HOP!A:L,12,0)</f>
        <v>151.00</v>
      </c>
      <c r="F6" t="str">
        <f>VLOOKUP(A6,HOP!A:C,3,0)</f>
        <v>2407982</v>
      </c>
      <c r="G6">
        <f t="shared" si="0"/>
        <v>0</v>
      </c>
      <c r="H6" t="str">
        <f t="shared" si="1"/>
        <v>，2407982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109</v>
      </c>
      <c r="C7" s="7" t="s">
        <v>82</v>
      </c>
      <c r="D7" s="3">
        <v>210</v>
      </c>
      <c r="E7" t="str">
        <f>VLOOKUP(A7,HOP!A:L,12,0)</f>
        <v>210.00</v>
      </c>
      <c r="F7" t="str">
        <f>VLOOKUP(A7,HOP!A:C,3,0)</f>
        <v>2408190</v>
      </c>
      <c r="G7">
        <f t="shared" si="0"/>
        <v>0</v>
      </c>
      <c r="H7" t="str">
        <f t="shared" si="1"/>
        <v>，2408190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81</v>
      </c>
      <c r="C8" s="7" t="s">
        <v>82</v>
      </c>
      <c r="D8" s="3">
        <v>130</v>
      </c>
      <c r="E8" t="str">
        <f>VLOOKUP(A8,HOP!A:L,12,0)</f>
        <v>130.00</v>
      </c>
      <c r="F8" t="str">
        <f>VLOOKUP(A8,HOP!A:C,3,0)</f>
        <v>2407787</v>
      </c>
      <c r="G8">
        <f t="shared" si="0"/>
        <v>0</v>
      </c>
      <c r="H8" t="str">
        <f t="shared" si="1"/>
        <v>，2407787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109</v>
      </c>
      <c r="C9" s="7" t="s">
        <v>82</v>
      </c>
      <c r="D9" s="3">
        <v>226</v>
      </c>
      <c r="E9" t="str">
        <f>VLOOKUP(A9,HOP!A:L,12,0)</f>
        <v>226.00</v>
      </c>
      <c r="F9" t="str">
        <f>VLOOKUP(A9,HOP!A:C,3,0)</f>
        <v>2407679</v>
      </c>
      <c r="G9">
        <f t="shared" si="0"/>
        <v>0</v>
      </c>
      <c r="H9" t="str">
        <f t="shared" si="1"/>
        <v>，2407679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81</v>
      </c>
      <c r="C10" s="7" t="s">
        <v>82</v>
      </c>
      <c r="D10" s="3">
        <v>541</v>
      </c>
      <c r="E10" t="str">
        <f>VLOOKUP(A10,HOP!A:L,12,0)</f>
        <v>541.00</v>
      </c>
      <c r="F10" t="str">
        <f>VLOOKUP(A10,HOP!A:C,3,0)</f>
        <v>2408449</v>
      </c>
      <c r="G10">
        <f t="shared" si="0"/>
        <v>0</v>
      </c>
      <c r="H10" t="str">
        <f t="shared" si="1"/>
        <v>，2408449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81</v>
      </c>
      <c r="C11" s="7" t="s">
        <v>82</v>
      </c>
      <c r="D11" s="3">
        <v>88</v>
      </c>
      <c r="E11" t="str">
        <f>VLOOKUP(A11,HOP!A:L,12,0)</f>
        <v>88.00</v>
      </c>
      <c r="F11" t="str">
        <f>VLOOKUP(A11,HOP!A:C,3,0)</f>
        <v>2407915</v>
      </c>
      <c r="G11">
        <f t="shared" si="0"/>
        <v>0</v>
      </c>
      <c r="H11" t="str">
        <f t="shared" si="1"/>
        <v>，2407915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81</v>
      </c>
      <c r="C12" s="7" t="s">
        <v>82</v>
      </c>
      <c r="D12" s="3">
        <v>428</v>
      </c>
      <c r="E12" t="str">
        <f>VLOOKUP(A12,HOP!A:L,12,0)</f>
        <v>428.00</v>
      </c>
      <c r="F12" t="str">
        <f>VLOOKUP(A12,HOP!A:C,3,0)</f>
        <v>2408071</v>
      </c>
      <c r="G12">
        <f t="shared" si="0"/>
        <v>0</v>
      </c>
      <c r="H12" t="str">
        <f t="shared" si="1"/>
        <v>，2408071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81</v>
      </c>
      <c r="C13" s="7" t="s">
        <v>82</v>
      </c>
      <c r="D13" s="3">
        <v>75</v>
      </c>
      <c r="E13" t="str">
        <f>VLOOKUP(A13,HOP!A:L,12,0)</f>
        <v>75.00</v>
      </c>
      <c r="F13" t="str">
        <f>VLOOKUP(A13,HOP!A:C,3,0)</f>
        <v>2407877</v>
      </c>
      <c r="G13">
        <f t="shared" si="0"/>
        <v>0</v>
      </c>
      <c r="H13" t="str">
        <f t="shared" si="1"/>
        <v>，2407877</v>
      </c>
      <c r="I13" t="str">
        <f>VLOOKUP(A13,HOP!A:T,20,0)</f>
        <v>直连</v>
      </c>
    </row>
    <row r="14" ht="14.25" hidden="1" customHeight="1" spans="1:9">
      <c r="A14" s="6" t="s">
        <v>177</v>
      </c>
      <c r="B14" s="7" t="s">
        <v>81</v>
      </c>
      <c r="C14" s="7" t="s">
        <v>82</v>
      </c>
      <c r="D14" s="3">
        <v>78</v>
      </c>
      <c r="E14" t="str">
        <f>VLOOKUP(A14,HOP!A:L,12,0)</f>
        <v>78.00</v>
      </c>
      <c r="F14" t="str">
        <f>VLOOKUP(A14,HOP!A:C,3,0)</f>
        <v>2408097</v>
      </c>
      <c r="G14">
        <f t="shared" si="0"/>
        <v>0</v>
      </c>
      <c r="H14" t="str">
        <f t="shared" si="1"/>
        <v>，2408097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109</v>
      </c>
      <c r="C15" s="7" t="s">
        <v>82</v>
      </c>
      <c r="D15" s="3">
        <v>348</v>
      </c>
      <c r="E15" t="str">
        <f>VLOOKUP(A15,HOP!A:L,12,0)</f>
        <v>348.00</v>
      </c>
      <c r="F15" t="str">
        <f>VLOOKUP(A15,HOP!A:C,3,0)</f>
        <v>2408301</v>
      </c>
      <c r="G15">
        <f t="shared" si="0"/>
        <v>0</v>
      </c>
      <c r="H15" t="str">
        <f t="shared" si="1"/>
        <v>，2408301</v>
      </c>
      <c r="I15" t="str">
        <f>VLOOKUP(A15,HOP!A:T,20,0)</f>
        <v>直连</v>
      </c>
    </row>
    <row r="16" ht="14.25" hidden="1" customHeight="1" spans="1:9">
      <c r="A16" s="6" t="s">
        <v>192</v>
      </c>
      <c r="B16" s="7" t="s">
        <v>109</v>
      </c>
      <c r="C16" s="7" t="s">
        <v>82</v>
      </c>
      <c r="D16" s="3">
        <v>212</v>
      </c>
      <c r="E16" t="str">
        <f>VLOOKUP(A16,HOP!A:L,12,0)</f>
        <v>212.00</v>
      </c>
      <c r="F16" t="str">
        <f>VLOOKUP(A16,HOP!A:C,3,0)</f>
        <v>2407852</v>
      </c>
      <c r="G16">
        <f t="shared" si="0"/>
        <v>0</v>
      </c>
      <c r="H16" t="str">
        <f t="shared" si="1"/>
        <v>，2407852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81</v>
      </c>
      <c r="C17" s="7" t="s">
        <v>82</v>
      </c>
      <c r="D17" s="3">
        <v>84</v>
      </c>
      <c r="E17" t="str">
        <f>VLOOKUP(A17,HOP!A:L,12,0)</f>
        <v>84.00</v>
      </c>
      <c r="F17" t="str">
        <f>VLOOKUP(A17,HOP!A:C,3,0)</f>
        <v>2407958</v>
      </c>
      <c r="G17">
        <f t="shared" si="0"/>
        <v>0</v>
      </c>
      <c r="H17" t="str">
        <f t="shared" si="1"/>
        <v>，2407958</v>
      </c>
      <c r="I17" t="str">
        <f>VLOOKUP(A17,HOP!A:T,20,0)</f>
        <v>直连</v>
      </c>
    </row>
    <row r="18" ht="14.25" hidden="1" customHeight="1" spans="1:9">
      <c r="A18" s="6" t="s">
        <v>206</v>
      </c>
      <c r="B18" s="7" t="s">
        <v>109</v>
      </c>
      <c r="C18" s="7" t="s">
        <v>82</v>
      </c>
      <c r="D18" s="3">
        <v>248</v>
      </c>
      <c r="E18" t="str">
        <f>VLOOKUP(A18,HOP!A:L,12,0)</f>
        <v>248.00</v>
      </c>
      <c r="F18" t="str">
        <f>VLOOKUP(A18,HOP!A:C,3,0)</f>
        <v>2407677</v>
      </c>
      <c r="G18">
        <f t="shared" si="0"/>
        <v>0</v>
      </c>
      <c r="H18" t="str">
        <f t="shared" si="1"/>
        <v>，2407677</v>
      </c>
      <c r="I18" t="str">
        <f>VLOOKUP(A18,HOP!A:T,20,0)</f>
        <v>直连</v>
      </c>
    </row>
    <row r="19" ht="14.25" hidden="1" customHeight="1" spans="1:9">
      <c r="A19" s="6" t="s">
        <v>214</v>
      </c>
      <c r="B19" s="7" t="s">
        <v>81</v>
      </c>
      <c r="C19" s="7" t="s">
        <v>82</v>
      </c>
      <c r="D19" s="3">
        <v>81</v>
      </c>
      <c r="E19" t="str">
        <f>VLOOKUP(A19,HOP!A:L,12,0)</f>
        <v>81.00</v>
      </c>
      <c r="F19" t="str">
        <f>VLOOKUP(A19,HOP!A:C,3,0)</f>
        <v>2407753</v>
      </c>
      <c r="G19">
        <f t="shared" si="0"/>
        <v>0</v>
      </c>
      <c r="H19" t="str">
        <f t="shared" si="1"/>
        <v>，2407753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81</v>
      </c>
      <c r="C20" s="7" t="s">
        <v>82</v>
      </c>
      <c r="D20" s="3">
        <v>746</v>
      </c>
      <c r="E20" t="str">
        <f>VLOOKUP(A20,HOP!A:L,12,0)</f>
        <v>746.00</v>
      </c>
      <c r="F20" t="str">
        <f>VLOOKUP(A20,HOP!A:C,3,0)</f>
        <v>2408453</v>
      </c>
      <c r="G20">
        <f t="shared" si="0"/>
        <v>0</v>
      </c>
      <c r="H20" t="str">
        <f t="shared" si="1"/>
        <v>，2408453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81</v>
      </c>
      <c r="C21" s="7" t="s">
        <v>82</v>
      </c>
      <c r="D21" s="3">
        <v>541</v>
      </c>
      <c r="E21" t="str">
        <f>VLOOKUP(A21,HOP!A:L,12,0)</f>
        <v>541.00</v>
      </c>
      <c r="F21" t="str">
        <f>VLOOKUP(A21,HOP!A:C,3,0)</f>
        <v>2408667</v>
      </c>
      <c r="G21">
        <f t="shared" si="0"/>
        <v>0</v>
      </c>
      <c r="H21" t="str">
        <f t="shared" si="1"/>
        <v>，2408667</v>
      </c>
      <c r="I21" t="str">
        <f>VLOOKUP(A21,HOP!A:T,20,0)</f>
        <v>直连</v>
      </c>
    </row>
    <row r="22" ht="14.25" hidden="1" customHeight="1" spans="1:9">
      <c r="A22" s="6" t="s">
        <v>230</v>
      </c>
      <c r="B22" s="7" t="s">
        <v>81</v>
      </c>
      <c r="C22" s="7" t="s">
        <v>82</v>
      </c>
      <c r="D22" s="3">
        <v>143</v>
      </c>
      <c r="E22" t="str">
        <f>VLOOKUP(A22,HOP!A:L,12,0)</f>
        <v>143.00</v>
      </c>
      <c r="F22" t="str">
        <f>VLOOKUP(A22,HOP!A:C,3,0)</f>
        <v>2408500</v>
      </c>
      <c r="G22">
        <f t="shared" si="0"/>
        <v>0</v>
      </c>
      <c r="H22" t="str">
        <f t="shared" si="1"/>
        <v>，2408500</v>
      </c>
      <c r="I22" t="str">
        <f>VLOOKUP(A22,HOP!A:T,20,0)</f>
        <v>直连</v>
      </c>
    </row>
    <row r="23" ht="14.25" hidden="1" customHeight="1" spans="1:9">
      <c r="A23" s="6" t="s">
        <v>237</v>
      </c>
      <c r="B23" s="7" t="s">
        <v>81</v>
      </c>
      <c r="C23" s="7" t="s">
        <v>82</v>
      </c>
      <c r="D23" s="3">
        <v>812</v>
      </c>
      <c r="E23" t="str">
        <f>VLOOKUP(A23,HOP!A:L,12,0)</f>
        <v>812.00</v>
      </c>
      <c r="F23" t="str">
        <f>VLOOKUP(A23,HOP!A:C,3,0)</f>
        <v>2408626</v>
      </c>
      <c r="G23">
        <f t="shared" si="0"/>
        <v>0</v>
      </c>
      <c r="H23" t="str">
        <f t="shared" si="1"/>
        <v>，2408626</v>
      </c>
      <c r="I23" t="str">
        <f>VLOOKUP(A23,HOP!A:T,20,0)</f>
        <v>直连</v>
      </c>
    </row>
    <row r="24" ht="14.25" hidden="1" customHeight="1" spans="1:9">
      <c r="A24" s="6" t="s">
        <v>245</v>
      </c>
      <c r="B24" s="7" t="s">
        <v>81</v>
      </c>
      <c r="C24" s="7" t="s">
        <v>82</v>
      </c>
      <c r="D24" s="3">
        <v>112</v>
      </c>
      <c r="E24" t="str">
        <f>VLOOKUP(A24,HOP!A:L,12,0)</f>
        <v>112.00</v>
      </c>
      <c r="F24" t="str">
        <f>VLOOKUP(A24,HOP!A:C,3,0)</f>
        <v>2408975</v>
      </c>
      <c r="G24">
        <f t="shared" si="0"/>
        <v>0</v>
      </c>
      <c r="H24" t="str">
        <f t="shared" si="1"/>
        <v>，2408975</v>
      </c>
      <c r="I24" t="str">
        <f>VLOOKUP(A24,HOP!A:T,20,0)</f>
        <v>直连</v>
      </c>
    </row>
    <row r="25" ht="14.25" customHeight="1" spans="1:10">
      <c r="A25" s="43" t="s">
        <v>252</v>
      </c>
      <c r="B25" s="7" t="s">
        <v>81</v>
      </c>
      <c r="C25" s="7" t="s">
        <v>82</v>
      </c>
      <c r="D25" s="3">
        <v>216</v>
      </c>
      <c r="E25" t="e">
        <f>VLOOKUP(A25,HOP!A:L,12,0)</f>
        <v>#N/A</v>
      </c>
      <c r="F25">
        <v>2408980</v>
      </c>
      <c r="G25" t="e">
        <f t="shared" si="0"/>
        <v>#N/A</v>
      </c>
      <c r="H25" t="str">
        <f t="shared" si="1"/>
        <v>，2408980</v>
      </c>
      <c r="I25" t="e">
        <f>VLOOKUP(A25,HOP!A:T,20,0)</f>
        <v>#N/A</v>
      </c>
      <c r="J25" t="s">
        <v>535</v>
      </c>
    </row>
    <row r="26" ht="14.25" hidden="1" customHeight="1" spans="1:9">
      <c r="A26" s="6" t="s">
        <v>260</v>
      </c>
      <c r="B26" s="7" t="s">
        <v>81</v>
      </c>
      <c r="C26" s="7" t="s">
        <v>82</v>
      </c>
      <c r="D26" s="3">
        <v>608</v>
      </c>
      <c r="E26" t="str">
        <f>VLOOKUP(A26,HOP!A:L,12,0)</f>
        <v>608.00</v>
      </c>
      <c r="F26" t="str">
        <f>VLOOKUP(A26,HOP!A:C,3,0)</f>
        <v>2409055</v>
      </c>
      <c r="G26">
        <f t="shared" si="0"/>
        <v>0</v>
      </c>
      <c r="H26" t="str">
        <f t="shared" si="1"/>
        <v>，2409055</v>
      </c>
      <c r="I26" t="str">
        <f>VLOOKUP(A26,HOP!A:T,20,0)</f>
        <v>直连</v>
      </c>
    </row>
    <row r="27" ht="14.25" hidden="1" customHeight="1" spans="1:9">
      <c r="A27" s="6" t="s">
        <v>268</v>
      </c>
      <c r="B27" s="7" t="s">
        <v>81</v>
      </c>
      <c r="C27" s="7" t="s">
        <v>82</v>
      </c>
      <c r="D27" s="3">
        <v>204</v>
      </c>
      <c r="E27" t="str">
        <f>VLOOKUP(A27,HOP!A:L,12,0)</f>
        <v>204.00</v>
      </c>
      <c r="F27" t="str">
        <f>VLOOKUP(A27,HOP!A:C,3,0)</f>
        <v>2409002</v>
      </c>
      <c r="G27">
        <f t="shared" si="0"/>
        <v>0</v>
      </c>
      <c r="H27" t="str">
        <f t="shared" si="1"/>
        <v>，2409002</v>
      </c>
      <c r="I27" t="str">
        <f>VLOOKUP(A27,HOP!A:T,20,0)</f>
        <v>直连</v>
      </c>
    </row>
    <row r="28" ht="14.25" hidden="1" customHeight="1" spans="1:9">
      <c r="A28" s="6" t="s">
        <v>276</v>
      </c>
      <c r="B28" s="7" t="s">
        <v>81</v>
      </c>
      <c r="C28" s="7" t="s">
        <v>82</v>
      </c>
      <c r="D28" s="3">
        <v>156</v>
      </c>
      <c r="E28" t="str">
        <f>VLOOKUP(A28,HOP!A:L,12,0)</f>
        <v>156.00</v>
      </c>
      <c r="F28" t="str">
        <f>VLOOKUP(A28,HOP!A:C,3,0)</f>
        <v>2408553</v>
      </c>
      <c r="G28">
        <f t="shared" si="0"/>
        <v>0</v>
      </c>
      <c r="H28" t="str">
        <f t="shared" si="1"/>
        <v>，2408553</v>
      </c>
      <c r="I28" t="str">
        <f>VLOOKUP(A28,HOP!A:T,20,0)</f>
        <v>直连</v>
      </c>
    </row>
    <row r="29" ht="14.25" hidden="1" customHeight="1" spans="1:9">
      <c r="A29" s="6" t="s">
        <v>284</v>
      </c>
      <c r="B29" s="7" t="s">
        <v>81</v>
      </c>
      <c r="C29" s="7" t="s">
        <v>82</v>
      </c>
      <c r="D29" s="3">
        <v>350</v>
      </c>
      <c r="E29" t="str">
        <f>VLOOKUP(A29,HOP!A:L,12,0)</f>
        <v>350.00</v>
      </c>
      <c r="F29" t="str">
        <f>VLOOKUP(A29,HOP!A:C,3,0)</f>
        <v>2408604</v>
      </c>
      <c r="G29">
        <f t="shared" si="0"/>
        <v>0</v>
      </c>
      <c r="H29" t="str">
        <f t="shared" si="1"/>
        <v>，2408604</v>
      </c>
      <c r="I29" t="str">
        <f>VLOOKUP(A29,HOP!A:T,20,0)</f>
        <v>直连</v>
      </c>
    </row>
    <row r="30" ht="14.25" hidden="1" customHeight="1" spans="1:9">
      <c r="A30" s="6" t="s">
        <v>292</v>
      </c>
      <c r="B30" s="7" t="s">
        <v>81</v>
      </c>
      <c r="C30" s="7" t="s">
        <v>82</v>
      </c>
      <c r="D30" s="3">
        <v>219</v>
      </c>
      <c r="E30" t="str">
        <f>VLOOKUP(A30,HOP!A:L,12,0)</f>
        <v>219.00</v>
      </c>
      <c r="F30" t="str">
        <f>VLOOKUP(A30,HOP!A:C,3,0)</f>
        <v>2408839</v>
      </c>
      <c r="G30">
        <f t="shared" si="0"/>
        <v>0</v>
      </c>
      <c r="H30" t="str">
        <f t="shared" si="1"/>
        <v>，2408839</v>
      </c>
      <c r="I30" t="str">
        <f>VLOOKUP(A30,HOP!A:T,20,0)</f>
        <v>直连</v>
      </c>
    </row>
    <row r="31" ht="14.25" hidden="1" customHeight="1" spans="1:9">
      <c r="A31" s="6" t="s">
        <v>299</v>
      </c>
      <c r="B31" s="7" t="s">
        <v>81</v>
      </c>
      <c r="C31" s="7" t="s">
        <v>82</v>
      </c>
      <c r="D31" s="3">
        <v>2006</v>
      </c>
      <c r="E31" t="str">
        <f>VLOOKUP(A31,HOP!A:L,12,0)</f>
        <v>2006.00</v>
      </c>
      <c r="F31" t="str">
        <f>VLOOKUP(A31,HOP!A:C,3,0)</f>
        <v>2408984</v>
      </c>
      <c r="G31">
        <f t="shared" si="0"/>
        <v>0</v>
      </c>
      <c r="H31" t="str">
        <f t="shared" si="1"/>
        <v>，2408984</v>
      </c>
      <c r="I31" t="str">
        <f>VLOOKUP(A31,HOP!A:T,20,0)</f>
        <v>直连</v>
      </c>
    </row>
    <row r="32" ht="14.25" hidden="1" customHeight="1" spans="1:9">
      <c r="A32" s="6" t="s">
        <v>307</v>
      </c>
      <c r="B32" s="7" t="s">
        <v>81</v>
      </c>
      <c r="C32" s="7" t="s">
        <v>82</v>
      </c>
      <c r="D32" s="3">
        <v>201</v>
      </c>
      <c r="E32" t="str">
        <f>VLOOKUP(A32,HOP!A:L,12,0)</f>
        <v>201.00</v>
      </c>
      <c r="F32" t="str">
        <f>VLOOKUP(A32,HOP!A:C,3,0)</f>
        <v>2409013</v>
      </c>
      <c r="G32">
        <f t="shared" si="0"/>
        <v>0</v>
      </c>
      <c r="H32" t="str">
        <f t="shared" si="1"/>
        <v>，2409013</v>
      </c>
      <c r="I32" t="str">
        <f>VLOOKUP(A32,HOP!A:T,20,0)</f>
        <v>直连</v>
      </c>
    </row>
    <row r="33" ht="14.25" hidden="1" customHeight="1" spans="1:9">
      <c r="A33" s="6" t="s">
        <v>314</v>
      </c>
      <c r="B33" s="7" t="s">
        <v>81</v>
      </c>
      <c r="C33" s="7" t="s">
        <v>82</v>
      </c>
      <c r="D33" s="3">
        <v>341</v>
      </c>
      <c r="E33" t="str">
        <f>VLOOKUP(A33,HOP!A:L,12,0)</f>
        <v>341.00</v>
      </c>
      <c r="F33" t="str">
        <f>VLOOKUP(A33,HOP!A:C,3,0)</f>
        <v>2408652</v>
      </c>
      <c r="G33">
        <f t="shared" si="0"/>
        <v>0</v>
      </c>
      <c r="H33" t="str">
        <f t="shared" si="1"/>
        <v>，2408652</v>
      </c>
      <c r="I33" t="str">
        <f>VLOOKUP(A33,HOP!A:T,20,0)</f>
        <v>直连</v>
      </c>
    </row>
    <row r="34" ht="14.25" hidden="1" customHeight="1" spans="1:9">
      <c r="A34" s="6" t="s">
        <v>321</v>
      </c>
      <c r="B34" s="7" t="s">
        <v>81</v>
      </c>
      <c r="C34" s="7" t="s">
        <v>82</v>
      </c>
      <c r="D34" s="3">
        <v>251</v>
      </c>
      <c r="E34" t="str">
        <f>VLOOKUP(A34,HOP!A:L,12,0)</f>
        <v>251.00</v>
      </c>
      <c r="F34" t="str">
        <f>VLOOKUP(A34,HOP!A:C,3,0)</f>
        <v>2408951</v>
      </c>
      <c r="G34">
        <f t="shared" si="0"/>
        <v>0</v>
      </c>
      <c r="H34" t="str">
        <f t="shared" si="1"/>
        <v>，2408951</v>
      </c>
      <c r="I34" t="str">
        <f>VLOOKUP(A34,HOP!A:T,20,0)</f>
        <v>直连</v>
      </c>
    </row>
    <row r="35" ht="14.25" hidden="1" customHeight="1" spans="1:9">
      <c r="A35" s="6" t="s">
        <v>328</v>
      </c>
      <c r="B35" s="7" t="s">
        <v>81</v>
      </c>
      <c r="C35" s="7" t="s">
        <v>82</v>
      </c>
      <c r="D35" s="3">
        <v>541</v>
      </c>
      <c r="E35" t="str">
        <f>VLOOKUP(A35,HOP!A:L,12,0)</f>
        <v>541.00</v>
      </c>
      <c r="F35" t="str">
        <f>VLOOKUP(A35,HOP!A:C,3,0)</f>
        <v>2408463</v>
      </c>
      <c r="G35">
        <f t="shared" ref="G35:G66" si="2">D35-E35</f>
        <v>0</v>
      </c>
      <c r="H35" t="str">
        <f t="shared" ref="H35:H66" si="3">$H$1&amp;F35</f>
        <v>，2408463</v>
      </c>
      <c r="I35" t="str">
        <f>VLOOKUP(A35,HOP!A:T,20,0)</f>
        <v>直连</v>
      </c>
    </row>
    <row r="36" ht="14.25" hidden="1" customHeight="1" spans="1:9">
      <c r="A36" s="6" t="s">
        <v>330</v>
      </c>
      <c r="B36" s="7" t="s">
        <v>81</v>
      </c>
      <c r="C36" s="7" t="s">
        <v>82</v>
      </c>
      <c r="D36" s="3">
        <v>589</v>
      </c>
      <c r="E36" t="str">
        <f>VLOOKUP(A36,HOP!A:L,12,0)</f>
        <v>589.00</v>
      </c>
      <c r="F36" t="str">
        <f>VLOOKUP(A36,HOP!A:C,3,0)</f>
        <v>2408773</v>
      </c>
      <c r="G36">
        <f t="shared" si="2"/>
        <v>0</v>
      </c>
      <c r="H36" t="str">
        <f t="shared" si="3"/>
        <v>，2408773</v>
      </c>
      <c r="I36" t="str">
        <f>VLOOKUP(A36,HOP!A:T,20,0)</f>
        <v>直连</v>
      </c>
    </row>
    <row r="37" ht="14.25" hidden="1" customHeight="1" spans="1:9">
      <c r="A37" s="6" t="s">
        <v>337</v>
      </c>
      <c r="B37" s="7" t="s">
        <v>81</v>
      </c>
      <c r="C37" s="7" t="s">
        <v>82</v>
      </c>
      <c r="D37" s="3">
        <v>134</v>
      </c>
      <c r="E37" t="str">
        <f>VLOOKUP(A37,HOP!A:L,12,0)</f>
        <v>134.00</v>
      </c>
      <c r="F37" t="str">
        <f>VLOOKUP(A37,HOP!A:C,3,0)</f>
        <v>2408484</v>
      </c>
      <c r="G37">
        <f t="shared" si="2"/>
        <v>0</v>
      </c>
      <c r="H37" t="str">
        <f t="shared" si="3"/>
        <v>，2408484</v>
      </c>
      <c r="I37" t="str">
        <f>VLOOKUP(A37,HOP!A:T,20,0)</f>
        <v>直连</v>
      </c>
    </row>
    <row r="38" ht="14.25" hidden="1" customHeight="1" spans="1:9">
      <c r="A38" s="6" t="s">
        <v>345</v>
      </c>
      <c r="B38" s="7" t="s">
        <v>81</v>
      </c>
      <c r="C38" s="7" t="s">
        <v>82</v>
      </c>
      <c r="D38" s="3">
        <v>196</v>
      </c>
      <c r="E38" t="str">
        <f>VLOOKUP(A38,HOP!A:L,12,0)</f>
        <v>196.00</v>
      </c>
      <c r="F38" t="str">
        <f>VLOOKUP(A38,HOP!A:C,3,0)</f>
        <v>2409047</v>
      </c>
      <c r="G38">
        <f t="shared" si="2"/>
        <v>0</v>
      </c>
      <c r="H38" t="str">
        <f t="shared" si="3"/>
        <v>，2409047</v>
      </c>
      <c r="I38" t="str">
        <f>VLOOKUP(A38,HOP!A:T,20,0)</f>
        <v>直连</v>
      </c>
    </row>
    <row r="39" ht="14.25" hidden="1" customHeight="1" spans="1:9">
      <c r="A39" s="6" t="s">
        <v>351</v>
      </c>
      <c r="B39" s="7" t="s">
        <v>81</v>
      </c>
      <c r="C39" s="7" t="s">
        <v>82</v>
      </c>
      <c r="D39" s="3">
        <v>246</v>
      </c>
      <c r="E39" t="str">
        <f>VLOOKUP(A39,HOP!A:L,12,0)</f>
        <v>246.00</v>
      </c>
      <c r="F39" t="str">
        <f>VLOOKUP(A39,HOP!A:C,3,0)</f>
        <v>2408516</v>
      </c>
      <c r="G39">
        <f t="shared" si="2"/>
        <v>0</v>
      </c>
      <c r="H39" t="str">
        <f t="shared" si="3"/>
        <v>，2408516</v>
      </c>
      <c r="I39" t="str">
        <f>VLOOKUP(A39,HOP!A:T,20,0)</f>
        <v>直连</v>
      </c>
    </row>
    <row r="40" ht="14.25" hidden="1" customHeight="1" spans="1:9">
      <c r="A40" s="6" t="s">
        <v>358</v>
      </c>
      <c r="B40" s="7" t="s">
        <v>92</v>
      </c>
      <c r="C40" s="7" t="s">
        <v>82</v>
      </c>
      <c r="D40" s="3">
        <v>357</v>
      </c>
      <c r="E40" t="str">
        <f>VLOOKUP(A40,HOP!A:L,12,0)</f>
        <v>357.00</v>
      </c>
      <c r="F40" t="str">
        <f>VLOOKUP(A40,HOP!A:C,3,0)</f>
        <v>2407221</v>
      </c>
      <c r="G40">
        <f t="shared" si="2"/>
        <v>0</v>
      </c>
      <c r="H40" t="str">
        <f t="shared" si="3"/>
        <v>，2407221</v>
      </c>
      <c r="I40" t="str">
        <f>VLOOKUP(A40,HOP!A:T,20,0)</f>
        <v>直连</v>
      </c>
    </row>
    <row r="41" ht="14.25" hidden="1" customHeight="1" spans="1:9">
      <c r="A41" s="6" t="s">
        <v>365</v>
      </c>
      <c r="B41" s="7" t="s">
        <v>81</v>
      </c>
      <c r="C41" s="7" t="s">
        <v>82</v>
      </c>
      <c r="D41" s="3">
        <v>306</v>
      </c>
      <c r="E41" t="str">
        <f>VLOOKUP(A41,HOP!A:L,12,0)</f>
        <v>306.00</v>
      </c>
      <c r="F41" t="str">
        <f>VLOOKUP(A41,HOP!A:C,3,0)</f>
        <v>2407281</v>
      </c>
      <c r="G41">
        <f t="shared" si="2"/>
        <v>0</v>
      </c>
      <c r="H41" t="str">
        <f t="shared" si="3"/>
        <v>，2407281</v>
      </c>
      <c r="I41" t="str">
        <f>VLOOKUP(A41,HOP!A:T,20,0)</f>
        <v>直连</v>
      </c>
    </row>
    <row r="42" ht="14.25" hidden="1" customHeight="1" spans="1:9">
      <c r="A42" s="6" t="s">
        <v>373</v>
      </c>
      <c r="B42" s="7" t="s">
        <v>81</v>
      </c>
      <c r="C42" s="7" t="s">
        <v>82</v>
      </c>
      <c r="D42" s="3">
        <v>87</v>
      </c>
      <c r="E42" t="str">
        <f>VLOOKUP(A42,HOP!A:L,12,0)</f>
        <v>87.00</v>
      </c>
      <c r="F42" t="str">
        <f>VLOOKUP(A42,HOP!A:C,3,0)</f>
        <v>2408229</v>
      </c>
      <c r="G42">
        <f t="shared" si="2"/>
        <v>0</v>
      </c>
      <c r="H42" t="str">
        <f t="shared" si="3"/>
        <v>，2408229</v>
      </c>
      <c r="I42" t="str">
        <f>VLOOKUP(A42,HOP!A:T,20,0)</f>
        <v>直连</v>
      </c>
    </row>
    <row r="43" ht="14.25" hidden="1" customHeight="1" spans="1:9">
      <c r="A43" s="6" t="s">
        <v>379</v>
      </c>
      <c r="B43" s="7" t="s">
        <v>81</v>
      </c>
      <c r="C43" s="7" t="s">
        <v>82</v>
      </c>
      <c r="D43" s="3">
        <v>132</v>
      </c>
      <c r="E43" t="str">
        <f>VLOOKUP(A43,HOP!A:L,12,0)</f>
        <v>132.00</v>
      </c>
      <c r="F43" t="str">
        <f>VLOOKUP(A43,HOP!A:C,3,0)</f>
        <v>2408066</v>
      </c>
      <c r="G43">
        <f t="shared" si="2"/>
        <v>0</v>
      </c>
      <c r="H43" t="str">
        <f t="shared" si="3"/>
        <v>，2408066</v>
      </c>
      <c r="I43" t="str">
        <f>VLOOKUP(A43,HOP!A:T,20,0)</f>
        <v>直连</v>
      </c>
    </row>
    <row r="44" ht="14.25" hidden="1" customHeight="1" spans="1:9">
      <c r="A44" s="6" t="s">
        <v>385</v>
      </c>
      <c r="B44" s="7" t="s">
        <v>109</v>
      </c>
      <c r="C44" s="7" t="s">
        <v>82</v>
      </c>
      <c r="D44" s="3">
        <v>188</v>
      </c>
      <c r="E44" t="str">
        <f>VLOOKUP(A44,HOP!A:L,12,0)</f>
        <v>188.00</v>
      </c>
      <c r="F44" t="str">
        <f>VLOOKUP(A44,HOP!A:C,3,0)</f>
        <v>2408036</v>
      </c>
      <c r="G44">
        <f t="shared" si="2"/>
        <v>0</v>
      </c>
      <c r="H44" t="str">
        <f t="shared" si="3"/>
        <v>，2408036</v>
      </c>
      <c r="I44" t="str">
        <f>VLOOKUP(A44,HOP!A:T,20,0)</f>
        <v>直连</v>
      </c>
    </row>
    <row r="45" ht="14.25" hidden="1" customHeight="1" spans="1:9">
      <c r="A45" s="6" t="s">
        <v>392</v>
      </c>
      <c r="B45" s="7" t="s">
        <v>81</v>
      </c>
      <c r="C45" s="7" t="s">
        <v>82</v>
      </c>
      <c r="D45" s="3">
        <v>320</v>
      </c>
      <c r="E45" t="str">
        <f>VLOOKUP(A45,HOP!A:L,12,0)</f>
        <v>320.00</v>
      </c>
      <c r="F45" t="str">
        <f>VLOOKUP(A45,HOP!A:C,3,0)</f>
        <v>2408177</v>
      </c>
      <c r="G45">
        <f t="shared" si="2"/>
        <v>0</v>
      </c>
      <c r="H45" t="str">
        <f t="shared" si="3"/>
        <v>，2408177</v>
      </c>
      <c r="I45" t="str">
        <f>VLOOKUP(A45,HOP!A:T,20,0)</f>
        <v>直连</v>
      </c>
    </row>
    <row r="46" ht="14.25" hidden="1" customHeight="1" spans="1:9">
      <c r="A46" s="6" t="s">
        <v>399</v>
      </c>
      <c r="B46" s="7" t="s">
        <v>81</v>
      </c>
      <c r="C46" s="7" t="s">
        <v>82</v>
      </c>
      <c r="D46" s="3">
        <v>135</v>
      </c>
      <c r="E46" t="str">
        <f>VLOOKUP(A46,HOP!A:L,12,0)</f>
        <v>135.00</v>
      </c>
      <c r="F46" t="str">
        <f>VLOOKUP(A46,HOP!A:C,3,0)</f>
        <v>2407962</v>
      </c>
      <c r="G46">
        <f t="shared" si="2"/>
        <v>0</v>
      </c>
      <c r="H46" t="str">
        <f t="shared" si="3"/>
        <v>，2407962</v>
      </c>
      <c r="I46" t="str">
        <f>VLOOKUP(A46,HOP!A:T,20,0)</f>
        <v>直连</v>
      </c>
    </row>
    <row r="47" ht="14.25" hidden="1" customHeight="1" spans="1:9">
      <c r="A47" s="6" t="s">
        <v>404</v>
      </c>
      <c r="B47" s="7" t="s">
        <v>81</v>
      </c>
      <c r="C47" s="7" t="s">
        <v>82</v>
      </c>
      <c r="D47" s="3">
        <v>156</v>
      </c>
      <c r="E47" t="str">
        <f>VLOOKUP(A47,HOP!A:L,12,0)</f>
        <v>156.00</v>
      </c>
      <c r="F47" t="str">
        <f>VLOOKUP(A47,HOP!A:C,3,0)</f>
        <v>2408235</v>
      </c>
      <c r="G47">
        <f t="shared" si="2"/>
        <v>0</v>
      </c>
      <c r="H47" t="str">
        <f t="shared" si="3"/>
        <v>，2408235</v>
      </c>
      <c r="I47" t="str">
        <f>VLOOKUP(A47,HOP!A:T,20,0)</f>
        <v>直连</v>
      </c>
    </row>
    <row r="48" ht="14.25" hidden="1" customHeight="1" spans="1:9">
      <c r="A48" s="6" t="s">
        <v>406</v>
      </c>
      <c r="B48" s="7" t="s">
        <v>81</v>
      </c>
      <c r="C48" s="7" t="s">
        <v>82</v>
      </c>
      <c r="D48" s="3">
        <v>134</v>
      </c>
      <c r="E48" t="str">
        <f>VLOOKUP(A48,HOP!A:L,12,0)</f>
        <v>134.00</v>
      </c>
      <c r="F48" t="str">
        <f>VLOOKUP(A48,HOP!A:C,3,0)</f>
        <v>2409060</v>
      </c>
      <c r="G48">
        <f t="shared" si="2"/>
        <v>0</v>
      </c>
      <c r="H48" t="str">
        <f t="shared" si="3"/>
        <v>，2409060</v>
      </c>
      <c r="I48" t="str">
        <f>VLOOKUP(A48,HOP!A:T,20,0)</f>
        <v>直连</v>
      </c>
    </row>
    <row r="49" ht="14.25" hidden="1" customHeight="1" spans="1:9">
      <c r="A49" s="6" t="s">
        <v>408</v>
      </c>
      <c r="B49" s="7" t="s">
        <v>81</v>
      </c>
      <c r="C49" s="7" t="s">
        <v>82</v>
      </c>
      <c r="D49" s="3">
        <v>133</v>
      </c>
      <c r="E49" t="str">
        <f>VLOOKUP(A49,HOP!A:L,12,0)</f>
        <v>133.00</v>
      </c>
      <c r="F49" t="str">
        <f>VLOOKUP(A49,HOP!A:C,3,0)</f>
        <v>2408466</v>
      </c>
      <c r="G49">
        <f t="shared" si="2"/>
        <v>0</v>
      </c>
      <c r="H49" t="str">
        <f t="shared" si="3"/>
        <v>，2408466</v>
      </c>
      <c r="I49" t="str">
        <f>VLOOKUP(A49,HOP!A:T,20,0)</f>
        <v>直连</v>
      </c>
    </row>
    <row r="50" ht="14.25" hidden="1" customHeight="1" spans="1:9">
      <c r="A50" s="6" t="s">
        <v>415</v>
      </c>
      <c r="B50" s="7" t="s">
        <v>81</v>
      </c>
      <c r="C50" s="7" t="s">
        <v>82</v>
      </c>
      <c r="D50" s="3">
        <v>1432</v>
      </c>
      <c r="E50" t="str">
        <f>VLOOKUP(A50,HOP!A:L,12,0)</f>
        <v>1432.00</v>
      </c>
      <c r="F50" t="str">
        <f>VLOOKUP(A50,HOP!A:C,3,0)</f>
        <v>2408542</v>
      </c>
      <c r="G50">
        <f t="shared" si="2"/>
        <v>0</v>
      </c>
      <c r="H50" t="str">
        <f t="shared" si="3"/>
        <v>，2408542</v>
      </c>
      <c r="I50" t="str">
        <f>VLOOKUP(A50,HOP!A:T,20,0)</f>
        <v>直连</v>
      </c>
    </row>
    <row r="51" ht="14.25" hidden="1" customHeight="1" spans="1:9">
      <c r="A51" s="6" t="s">
        <v>421</v>
      </c>
      <c r="B51" s="7" t="s">
        <v>81</v>
      </c>
      <c r="C51" s="7" t="s">
        <v>82</v>
      </c>
      <c r="D51" s="3">
        <v>292</v>
      </c>
      <c r="E51" t="str">
        <f>VLOOKUP(A51,HOP!A:L,12,0)</f>
        <v>292.00</v>
      </c>
      <c r="F51" t="str">
        <f>VLOOKUP(A51,HOP!A:C,3,0)</f>
        <v>2409020</v>
      </c>
      <c r="G51">
        <f t="shared" si="2"/>
        <v>0</v>
      </c>
      <c r="H51" t="str">
        <f t="shared" si="3"/>
        <v>，2409020</v>
      </c>
      <c r="I51" t="str">
        <f>VLOOKUP(A51,HOP!A:T,20,0)</f>
        <v>直连</v>
      </c>
    </row>
    <row r="52" ht="14.25" hidden="1" customHeight="1" spans="1:9">
      <c r="A52" s="6" t="s">
        <v>429</v>
      </c>
      <c r="B52" s="7" t="s">
        <v>81</v>
      </c>
      <c r="C52" s="7" t="s">
        <v>82</v>
      </c>
      <c r="D52" s="3">
        <v>234</v>
      </c>
      <c r="E52" t="str">
        <f>VLOOKUP(A52,HOP!A:L,12,0)</f>
        <v>234.00</v>
      </c>
      <c r="F52" t="str">
        <f>VLOOKUP(A52,HOP!A:C,3,0)</f>
        <v>2408978</v>
      </c>
      <c r="G52">
        <f t="shared" si="2"/>
        <v>0</v>
      </c>
      <c r="H52" t="str">
        <f t="shared" si="3"/>
        <v>，2408978</v>
      </c>
      <c r="I52" t="str">
        <f>VLOOKUP(A52,HOP!A:T,20,0)</f>
        <v>直连</v>
      </c>
    </row>
    <row r="53" ht="14.25" hidden="1" customHeight="1" spans="1:9">
      <c r="A53" s="6" t="s">
        <v>437</v>
      </c>
      <c r="B53" s="7" t="s">
        <v>81</v>
      </c>
      <c r="C53" s="7" t="s">
        <v>82</v>
      </c>
      <c r="D53" s="3">
        <v>503</v>
      </c>
      <c r="E53" t="str">
        <f>VLOOKUP(A53,HOP!A:L,12,0)</f>
        <v>503.00</v>
      </c>
      <c r="F53" t="str">
        <f>VLOOKUP(A53,HOP!A:C,3,0)</f>
        <v>2408544</v>
      </c>
      <c r="G53">
        <f t="shared" si="2"/>
        <v>0</v>
      </c>
      <c r="H53" t="str">
        <f t="shared" si="3"/>
        <v>，2408544</v>
      </c>
      <c r="I53" t="str">
        <f>VLOOKUP(A53,HOP!A:T,20,0)</f>
        <v>直连</v>
      </c>
    </row>
    <row r="54" ht="14.25" hidden="1" customHeight="1" spans="1:9">
      <c r="A54" s="6" t="s">
        <v>445</v>
      </c>
      <c r="B54" s="7" t="s">
        <v>81</v>
      </c>
      <c r="C54" s="7" t="s">
        <v>82</v>
      </c>
      <c r="D54" s="3">
        <v>716</v>
      </c>
      <c r="E54" t="str">
        <f>VLOOKUP(A54,HOP!A:L,12,0)</f>
        <v>716.00</v>
      </c>
      <c r="F54" t="str">
        <f>VLOOKUP(A54,HOP!A:C,3,0)</f>
        <v>2408767</v>
      </c>
      <c r="G54">
        <f t="shared" si="2"/>
        <v>0</v>
      </c>
      <c r="H54" t="str">
        <f t="shared" si="3"/>
        <v>，2408767</v>
      </c>
      <c r="I54" t="str">
        <f>VLOOKUP(A54,HOP!A:T,20,0)</f>
        <v>直连</v>
      </c>
    </row>
    <row r="55" ht="14.25" hidden="1" customHeight="1" spans="1:9">
      <c r="A55" s="6" t="s">
        <v>450</v>
      </c>
      <c r="B55" s="7" t="s">
        <v>81</v>
      </c>
      <c r="C55" s="7" t="s">
        <v>82</v>
      </c>
      <c r="D55" s="3">
        <v>201</v>
      </c>
      <c r="E55" t="str">
        <f>VLOOKUP(A55,HOP!A:L,12,0)</f>
        <v>201.00</v>
      </c>
      <c r="F55" t="str">
        <f>VLOOKUP(A55,HOP!A:C,3,0)</f>
        <v>2408567</v>
      </c>
      <c r="G55">
        <f t="shared" si="2"/>
        <v>0</v>
      </c>
      <c r="H55" t="str">
        <f t="shared" si="3"/>
        <v>，2408567</v>
      </c>
      <c r="I55" t="str">
        <f>VLOOKUP(A55,HOP!A:T,20,0)</f>
        <v>直连</v>
      </c>
    </row>
    <row r="56" ht="14.25" hidden="1" customHeight="1" spans="1:9">
      <c r="A56" s="6" t="s">
        <v>454</v>
      </c>
      <c r="B56" s="7" t="s">
        <v>81</v>
      </c>
      <c r="C56" s="7" t="s">
        <v>82</v>
      </c>
      <c r="D56" s="3">
        <v>213</v>
      </c>
      <c r="E56" t="str">
        <f>VLOOKUP(A56,HOP!A:L,12,0)</f>
        <v>213.00</v>
      </c>
      <c r="F56" t="str">
        <f>VLOOKUP(A56,HOP!A:C,3,0)</f>
        <v>2408562</v>
      </c>
      <c r="G56">
        <f t="shared" si="2"/>
        <v>0</v>
      </c>
      <c r="H56" t="str">
        <f t="shared" si="3"/>
        <v>，2408562</v>
      </c>
      <c r="I56" t="str">
        <f>VLOOKUP(A56,HOP!A:T,20,0)</f>
        <v>直连</v>
      </c>
    </row>
    <row r="57" ht="14.25" hidden="1" customHeight="1" spans="1:9">
      <c r="A57" s="6" t="s">
        <v>461</v>
      </c>
      <c r="B57" s="7" t="s">
        <v>81</v>
      </c>
      <c r="C57" s="7" t="s">
        <v>82</v>
      </c>
      <c r="D57" s="3">
        <v>218</v>
      </c>
      <c r="E57" t="str">
        <f>VLOOKUP(A57,HOP!A:L,12,0)</f>
        <v>218.00</v>
      </c>
      <c r="F57" t="str">
        <f>VLOOKUP(A57,HOP!A:C,3,0)</f>
        <v>2408824</v>
      </c>
      <c r="G57">
        <f t="shared" si="2"/>
        <v>0</v>
      </c>
      <c r="H57" t="str">
        <f t="shared" si="3"/>
        <v>，2408824</v>
      </c>
      <c r="I57" t="str">
        <f>VLOOKUP(A57,HOP!A:T,20,0)</f>
        <v>直连</v>
      </c>
    </row>
    <row r="58" ht="14.25" hidden="1" customHeight="1" spans="1:9">
      <c r="A58" s="6" t="s">
        <v>468</v>
      </c>
      <c r="B58" s="7" t="s">
        <v>81</v>
      </c>
      <c r="C58" s="7" t="s">
        <v>82</v>
      </c>
      <c r="D58" s="3">
        <v>233</v>
      </c>
      <c r="E58" t="str">
        <f>VLOOKUP(A58,HOP!A:L,12,0)</f>
        <v>233.00</v>
      </c>
      <c r="F58" t="str">
        <f>VLOOKUP(A58,HOP!A:C,3,0)</f>
        <v>2408675</v>
      </c>
      <c r="G58">
        <f t="shared" si="2"/>
        <v>0</v>
      </c>
      <c r="H58" t="str">
        <f t="shared" si="3"/>
        <v>，2408675</v>
      </c>
      <c r="I58" t="str">
        <f>VLOOKUP(A58,HOP!A:T,20,0)</f>
        <v>直连</v>
      </c>
    </row>
    <row r="59" ht="14.25" hidden="1" customHeight="1" spans="1:9">
      <c r="A59" s="6" t="s">
        <v>475</v>
      </c>
      <c r="B59" s="7" t="s">
        <v>81</v>
      </c>
      <c r="C59" s="7" t="s">
        <v>82</v>
      </c>
      <c r="D59" s="3">
        <v>218</v>
      </c>
      <c r="E59" t="str">
        <f>VLOOKUP(A59,HOP!A:L,12,0)</f>
        <v>218.00</v>
      </c>
      <c r="F59" t="str">
        <f>VLOOKUP(A59,HOP!A:C,3,0)</f>
        <v>2408821</v>
      </c>
      <c r="G59">
        <f t="shared" si="2"/>
        <v>0</v>
      </c>
      <c r="H59" t="str">
        <f t="shared" si="3"/>
        <v>，2408821</v>
      </c>
      <c r="I59" t="str">
        <f>VLOOKUP(A59,HOP!A:T,20,0)</f>
        <v>直连</v>
      </c>
    </row>
    <row r="60" ht="14.25" hidden="1" customHeight="1" spans="1:9">
      <c r="A60" s="6" t="s">
        <v>477</v>
      </c>
      <c r="B60" s="7" t="s">
        <v>81</v>
      </c>
      <c r="C60" s="7" t="s">
        <v>82</v>
      </c>
      <c r="D60" s="3">
        <v>541</v>
      </c>
      <c r="E60" t="str">
        <f>VLOOKUP(A60,HOP!A:L,12,0)</f>
        <v>541.00</v>
      </c>
      <c r="F60" t="str">
        <f>VLOOKUP(A60,HOP!A:C,3,0)</f>
        <v>2409032</v>
      </c>
      <c r="G60">
        <f t="shared" si="2"/>
        <v>0</v>
      </c>
      <c r="H60" t="str">
        <f t="shared" si="3"/>
        <v>，2409032</v>
      </c>
      <c r="I60" t="str">
        <f>VLOOKUP(A60,HOP!A:T,20,0)</f>
        <v>直连</v>
      </c>
    </row>
    <row r="61" ht="14.25" hidden="1" customHeight="1" spans="1:9">
      <c r="A61" s="6" t="s">
        <v>479</v>
      </c>
      <c r="B61" s="7" t="s">
        <v>81</v>
      </c>
      <c r="C61" s="7" t="s">
        <v>82</v>
      </c>
      <c r="D61" s="3">
        <v>167</v>
      </c>
      <c r="E61" t="str">
        <f>VLOOKUP(A61,HOP!A:L,12,0)</f>
        <v>167.00</v>
      </c>
      <c r="F61" t="str">
        <f>VLOOKUP(A61,HOP!A:C,3,0)</f>
        <v>2409039</v>
      </c>
      <c r="G61">
        <f t="shared" si="2"/>
        <v>0</v>
      </c>
      <c r="H61" t="str">
        <f t="shared" si="3"/>
        <v>，2409039</v>
      </c>
      <c r="I61" t="str">
        <f>VLOOKUP(A61,HOP!A:T,20,0)</f>
        <v>直连</v>
      </c>
    </row>
    <row r="62" ht="14.25" hidden="1" customHeight="1" spans="1:9">
      <c r="A62" s="6" t="s">
        <v>486</v>
      </c>
      <c r="B62" s="7" t="s">
        <v>81</v>
      </c>
      <c r="C62" s="7" t="s">
        <v>82</v>
      </c>
      <c r="D62" s="3">
        <v>238</v>
      </c>
      <c r="E62" t="str">
        <f>VLOOKUP(A62,HOP!A:L,12,0)</f>
        <v>238.00</v>
      </c>
      <c r="F62" t="str">
        <f>VLOOKUP(A62,HOP!A:C,3,0)</f>
        <v>2408782</v>
      </c>
      <c r="G62">
        <f t="shared" si="2"/>
        <v>0</v>
      </c>
      <c r="H62" t="str">
        <f t="shared" si="3"/>
        <v>，2408782</v>
      </c>
      <c r="I62" t="str">
        <f>VLOOKUP(A62,HOP!A:T,20,0)</f>
        <v>直连</v>
      </c>
    </row>
    <row r="63" ht="14.25" hidden="1" customHeight="1" spans="1:9">
      <c r="A63" s="6" t="s">
        <v>491</v>
      </c>
      <c r="B63" s="7" t="s">
        <v>81</v>
      </c>
      <c r="C63" s="7" t="s">
        <v>82</v>
      </c>
      <c r="D63" s="3">
        <v>298</v>
      </c>
      <c r="E63" t="str">
        <f>VLOOKUP(A63,HOP!A:L,12,0)</f>
        <v>298.00</v>
      </c>
      <c r="F63" t="str">
        <f>VLOOKUP(A63,HOP!A:C,3,0)</f>
        <v>2408988</v>
      </c>
      <c r="G63">
        <f t="shared" si="2"/>
        <v>0</v>
      </c>
      <c r="H63" t="str">
        <f t="shared" si="3"/>
        <v>，2408988</v>
      </c>
      <c r="I63" t="str">
        <f>VLOOKUP(A63,HOP!A:T,20,0)</f>
        <v>直连</v>
      </c>
    </row>
    <row r="64" ht="14.25" hidden="1" customHeight="1" spans="1:9">
      <c r="A64" s="6" t="s">
        <v>499</v>
      </c>
      <c r="B64" s="7" t="s">
        <v>81</v>
      </c>
      <c r="C64" s="7" t="s">
        <v>82</v>
      </c>
      <c r="D64" s="3">
        <v>310</v>
      </c>
      <c r="E64" t="str">
        <f>VLOOKUP(A64,HOP!A:L,12,0)</f>
        <v>310.00</v>
      </c>
      <c r="F64" t="str">
        <f>VLOOKUP(A64,HOP!A:C,3,0)</f>
        <v>2408810</v>
      </c>
      <c r="G64">
        <f t="shared" si="2"/>
        <v>0</v>
      </c>
      <c r="H64" t="str">
        <f t="shared" si="3"/>
        <v>，2408810</v>
      </c>
      <c r="I64" t="str">
        <f>VLOOKUP(A64,HOP!A:T,20,0)</f>
        <v>直连</v>
      </c>
    </row>
    <row r="65" ht="14.25" hidden="1" customHeight="1" spans="1:9">
      <c r="A65" s="6" t="s">
        <v>505</v>
      </c>
      <c r="B65" s="7" t="s">
        <v>81</v>
      </c>
      <c r="C65" s="7" t="s">
        <v>82</v>
      </c>
      <c r="D65" s="3">
        <v>216</v>
      </c>
      <c r="E65" t="str">
        <f>VLOOKUP(A65,HOP!A:L,12,0)</f>
        <v>216.00</v>
      </c>
      <c r="F65" t="str">
        <f>VLOOKUP(A65,HOP!A:C,3,0)</f>
        <v>2408471</v>
      </c>
      <c r="G65">
        <f t="shared" si="2"/>
        <v>0</v>
      </c>
      <c r="H65" t="str">
        <f t="shared" si="3"/>
        <v>，2408471</v>
      </c>
      <c r="I65" t="str">
        <f>VLOOKUP(A65,HOP!A:T,20,0)</f>
        <v>直连</v>
      </c>
    </row>
    <row r="66" ht="14.25" hidden="1" customHeight="1" spans="1:9">
      <c r="A66" s="6" t="s">
        <v>507</v>
      </c>
      <c r="B66" s="7" t="s">
        <v>81</v>
      </c>
      <c r="C66" s="7" t="s">
        <v>82</v>
      </c>
      <c r="D66" s="3">
        <v>298</v>
      </c>
      <c r="E66" t="str">
        <f>VLOOKUP(A66,HOP!A:L,12,0)</f>
        <v>298.00</v>
      </c>
      <c r="F66" t="str">
        <f>VLOOKUP(A66,HOP!A:C,3,0)</f>
        <v>2408888</v>
      </c>
      <c r="G66">
        <f t="shared" si="2"/>
        <v>0</v>
      </c>
      <c r="H66" t="str">
        <f t="shared" si="3"/>
        <v>，2408888</v>
      </c>
      <c r="I66" t="str">
        <f>VLOOKUP(A66,HOP!A:T,20,0)</f>
        <v>直连</v>
      </c>
    </row>
    <row r="67" ht="14.25" hidden="1" customHeight="1" spans="1:9">
      <c r="A67" s="6" t="s">
        <v>510</v>
      </c>
      <c r="B67" s="7" t="s">
        <v>81</v>
      </c>
      <c r="C67" s="7" t="s">
        <v>82</v>
      </c>
      <c r="D67" s="3">
        <v>350</v>
      </c>
      <c r="E67" t="str">
        <f>VLOOKUP(A67,HOP!A:L,12,0)</f>
        <v>350.00</v>
      </c>
      <c r="F67" t="str">
        <f>VLOOKUP(A67,HOP!A:C,3,0)</f>
        <v>2408464</v>
      </c>
      <c r="G67">
        <f>D67-E67</f>
        <v>0</v>
      </c>
      <c r="H67" t="str">
        <f>$H$1&amp;F67</f>
        <v>，2408464</v>
      </c>
      <c r="I67" t="str">
        <f>VLOOKUP(A67,HOP!A:T,20,0)</f>
        <v>直连</v>
      </c>
    </row>
    <row r="68" ht="14.25" hidden="1" customHeight="1" spans="1:9">
      <c r="A68" s="6" t="s">
        <v>512</v>
      </c>
      <c r="B68" s="7" t="s">
        <v>81</v>
      </c>
      <c r="C68" s="7" t="s">
        <v>82</v>
      </c>
      <c r="D68" s="3">
        <v>575</v>
      </c>
      <c r="E68" t="str">
        <f>VLOOKUP(A68,HOP!A:L,12,0)</f>
        <v>575.00</v>
      </c>
      <c r="F68" t="str">
        <f>VLOOKUP(A68,HOP!A:C,3,0)</f>
        <v>2409030</v>
      </c>
      <c r="G68">
        <f>D68-E68</f>
        <v>0</v>
      </c>
      <c r="H68" t="str">
        <f>$H$1&amp;F68</f>
        <v>，2409030</v>
      </c>
      <c r="I68" t="str">
        <f>VLOOKUP(A68,HOP!A:T,20,0)</f>
        <v>直连</v>
      </c>
    </row>
    <row r="69" spans="1:10">
      <c r="A69" s="44" t="s">
        <v>529</v>
      </c>
      <c r="D69" s="8">
        <v>-250</v>
      </c>
      <c r="E69" t="e">
        <f>VLOOKUP(A69,HOP!A:L,12,0)</f>
        <v>#N/A</v>
      </c>
      <c r="F69">
        <v>2405290</v>
      </c>
      <c r="G69" t="e">
        <f>D69-E69</f>
        <v>#N/A</v>
      </c>
      <c r="H69" t="str">
        <f>$H$1&amp;F69</f>
        <v>，2405290</v>
      </c>
      <c r="I69" t="e">
        <f>VLOOKUP(A69,HOP!A:T,20,0)</f>
        <v>#N/A</v>
      </c>
      <c r="J69" s="5" t="s">
        <v>536</v>
      </c>
    </row>
    <row r="71" spans="4:4">
      <c r="D71" s="3">
        <f>SUM(D2:D70)</f>
        <v>22275</v>
      </c>
    </row>
    <row r="72" ht="14.25" spans="4:4">
      <c r="D72" s="9" t="s">
        <v>23</v>
      </c>
    </row>
    <row r="77" spans="1:3">
      <c r="A77" t="s">
        <v>537</v>
      </c>
      <c r="C77">
        <v>22059</v>
      </c>
    </row>
    <row r="78" spans="1:3">
      <c r="A78" t="s">
        <v>538</v>
      </c>
      <c r="C78">
        <v>216</v>
      </c>
    </row>
    <row r="79" spans="1:3">
      <c r="A79" s="5" t="s">
        <v>539</v>
      </c>
      <c r="C79">
        <f>SUBTOTAL(9,C77:C78)</f>
        <v>22275</v>
      </c>
    </row>
  </sheetData>
  <autoFilter ref="A1:I69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540</v>
      </c>
      <c r="B1" s="2" t="s">
        <v>541</v>
      </c>
      <c r="C1" s="2" t="s">
        <v>542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543</v>
      </c>
      <c r="I1" s="2" t="s">
        <v>544</v>
      </c>
      <c r="J1" s="2" t="s">
        <v>545</v>
      </c>
      <c r="K1" s="2" t="s">
        <v>546</v>
      </c>
      <c r="L1" s="2" t="s">
        <v>547</v>
      </c>
      <c r="M1" s="2" t="s">
        <v>548</v>
      </c>
      <c r="N1" s="2" t="s">
        <v>549</v>
      </c>
      <c r="O1" s="2" t="s">
        <v>550</v>
      </c>
      <c r="P1" s="2" t="s">
        <v>551</v>
      </c>
      <c r="Q1" s="2" t="s">
        <v>552</v>
      </c>
      <c r="R1" s="2" t="s">
        <v>553</v>
      </c>
      <c r="S1" s="2" t="s">
        <v>554</v>
      </c>
      <c r="T1" s="2" t="s">
        <v>555</v>
      </c>
    </row>
    <row r="2" s="1" customFormat="1" spans="1:20">
      <c r="A2" s="1" t="s">
        <v>406</v>
      </c>
      <c r="B2" s="1" t="s">
        <v>81</v>
      </c>
      <c r="C2" s="1" t="s">
        <v>556</v>
      </c>
      <c r="D2" s="1" t="s">
        <v>557</v>
      </c>
      <c r="E2" s="1" t="s">
        <v>407</v>
      </c>
      <c r="F2" s="1" t="s">
        <v>81</v>
      </c>
      <c r="G2" s="1" t="s">
        <v>82</v>
      </c>
      <c r="H2" s="1" t="s">
        <v>531</v>
      </c>
      <c r="I2" s="1" t="s">
        <v>558</v>
      </c>
      <c r="J2" s="1" t="s">
        <v>559</v>
      </c>
      <c r="K2" s="1" t="s">
        <v>558</v>
      </c>
      <c r="L2" s="1" t="s">
        <v>558</v>
      </c>
      <c r="M2" s="1" t="s">
        <v>560</v>
      </c>
      <c r="N2" s="1" t="s">
        <v>560</v>
      </c>
      <c r="O2" s="1" t="s">
        <v>561</v>
      </c>
      <c r="P2" s="1" t="s">
        <v>562</v>
      </c>
      <c r="Q2" s="1" t="s">
        <v>563</v>
      </c>
      <c r="R2" s="1" t="s">
        <v>74</v>
      </c>
      <c r="S2" s="1" t="s">
        <v>36</v>
      </c>
      <c r="T2" s="1" t="s">
        <v>564</v>
      </c>
    </row>
    <row r="3" s="1" customFormat="1" spans="1:20">
      <c r="A3" s="1" t="s">
        <v>260</v>
      </c>
      <c r="B3" s="1" t="s">
        <v>81</v>
      </c>
      <c r="C3" s="1" t="s">
        <v>565</v>
      </c>
      <c r="D3" s="1" t="s">
        <v>262</v>
      </c>
      <c r="E3" s="1" t="s">
        <v>566</v>
      </c>
      <c r="F3" s="1" t="s">
        <v>81</v>
      </c>
      <c r="G3" s="1" t="s">
        <v>82</v>
      </c>
      <c r="H3" s="1" t="s">
        <v>531</v>
      </c>
      <c r="I3" s="1" t="s">
        <v>567</v>
      </c>
      <c r="J3" s="1" t="s">
        <v>559</v>
      </c>
      <c r="K3" s="1" t="s">
        <v>567</v>
      </c>
      <c r="L3" s="1" t="s">
        <v>567</v>
      </c>
      <c r="M3" s="1" t="s">
        <v>560</v>
      </c>
      <c r="N3" s="1" t="s">
        <v>560</v>
      </c>
      <c r="O3" s="1" t="s">
        <v>561</v>
      </c>
      <c r="P3" s="1" t="s">
        <v>562</v>
      </c>
      <c r="Q3" s="1" t="s">
        <v>568</v>
      </c>
      <c r="R3" s="1" t="s">
        <v>74</v>
      </c>
      <c r="S3" s="1" t="s">
        <v>36</v>
      </c>
      <c r="T3" s="1" t="s">
        <v>564</v>
      </c>
    </row>
    <row r="4" s="1" customFormat="1" spans="1:20">
      <c r="A4" s="1" t="s">
        <v>345</v>
      </c>
      <c r="B4" s="1" t="s">
        <v>81</v>
      </c>
      <c r="C4" s="1" t="s">
        <v>569</v>
      </c>
      <c r="D4" s="1" t="s">
        <v>347</v>
      </c>
      <c r="E4" s="1" t="s">
        <v>348</v>
      </c>
      <c r="F4" s="1" t="s">
        <v>81</v>
      </c>
      <c r="G4" s="1" t="s">
        <v>82</v>
      </c>
      <c r="H4" s="1" t="s">
        <v>531</v>
      </c>
      <c r="I4" s="1" t="s">
        <v>570</v>
      </c>
      <c r="J4" s="1" t="s">
        <v>559</v>
      </c>
      <c r="K4" s="1" t="s">
        <v>570</v>
      </c>
      <c r="L4" s="1" t="s">
        <v>570</v>
      </c>
      <c r="M4" s="1" t="s">
        <v>560</v>
      </c>
      <c r="N4" s="1" t="s">
        <v>560</v>
      </c>
      <c r="O4" s="1" t="s">
        <v>561</v>
      </c>
      <c r="P4" s="1" t="s">
        <v>562</v>
      </c>
      <c r="Q4" s="1" t="s">
        <v>571</v>
      </c>
      <c r="R4" s="1" t="s">
        <v>74</v>
      </c>
      <c r="S4" s="1" t="s">
        <v>36</v>
      </c>
      <c r="T4" s="1" t="s">
        <v>564</v>
      </c>
    </row>
    <row r="5" s="1" customFormat="1" spans="1:20">
      <c r="A5" s="1" t="s">
        <v>479</v>
      </c>
      <c r="B5" s="1" t="s">
        <v>81</v>
      </c>
      <c r="C5" s="1" t="s">
        <v>572</v>
      </c>
      <c r="D5" s="1" t="s">
        <v>481</v>
      </c>
      <c r="E5" s="1" t="s">
        <v>482</v>
      </c>
      <c r="F5" s="1" t="s">
        <v>81</v>
      </c>
      <c r="G5" s="1" t="s">
        <v>82</v>
      </c>
      <c r="H5" s="1" t="s">
        <v>531</v>
      </c>
      <c r="I5" s="1" t="s">
        <v>573</v>
      </c>
      <c r="J5" s="1" t="s">
        <v>559</v>
      </c>
      <c r="K5" s="1" t="s">
        <v>573</v>
      </c>
      <c r="L5" s="1" t="s">
        <v>573</v>
      </c>
      <c r="M5" s="1" t="s">
        <v>560</v>
      </c>
      <c r="N5" s="1" t="s">
        <v>560</v>
      </c>
      <c r="O5" s="1" t="s">
        <v>561</v>
      </c>
      <c r="P5" s="1" t="s">
        <v>562</v>
      </c>
      <c r="Q5" s="1" t="s">
        <v>574</v>
      </c>
      <c r="R5" s="1" t="s">
        <v>74</v>
      </c>
      <c r="S5" s="1" t="s">
        <v>36</v>
      </c>
      <c r="T5" s="1" t="s">
        <v>564</v>
      </c>
    </row>
    <row r="6" s="1" customFormat="1" spans="1:20">
      <c r="A6" s="1" t="s">
        <v>477</v>
      </c>
      <c r="B6" s="1" t="s">
        <v>81</v>
      </c>
      <c r="C6" s="1" t="s">
        <v>575</v>
      </c>
      <c r="D6" s="1" t="s">
        <v>148</v>
      </c>
      <c r="E6" s="1" t="s">
        <v>478</v>
      </c>
      <c r="F6" s="1" t="s">
        <v>81</v>
      </c>
      <c r="G6" s="1" t="s">
        <v>82</v>
      </c>
      <c r="H6" s="1" t="s">
        <v>531</v>
      </c>
      <c r="I6" s="1" t="s">
        <v>576</v>
      </c>
      <c r="J6" s="1" t="s">
        <v>559</v>
      </c>
      <c r="K6" s="1" t="s">
        <v>576</v>
      </c>
      <c r="L6" s="1" t="s">
        <v>576</v>
      </c>
      <c r="M6" s="1" t="s">
        <v>560</v>
      </c>
      <c r="N6" s="1" t="s">
        <v>560</v>
      </c>
      <c r="O6" s="1" t="s">
        <v>561</v>
      </c>
      <c r="P6" s="1" t="s">
        <v>562</v>
      </c>
      <c r="Q6" s="1" t="s">
        <v>577</v>
      </c>
      <c r="R6" s="1" t="s">
        <v>74</v>
      </c>
      <c r="S6" s="1" t="s">
        <v>36</v>
      </c>
      <c r="T6" s="1" t="s">
        <v>564</v>
      </c>
    </row>
    <row r="7" s="1" customFormat="1" spans="1:20">
      <c r="A7" s="1" t="s">
        <v>512</v>
      </c>
      <c r="B7" s="1" t="s">
        <v>81</v>
      </c>
      <c r="C7" s="1" t="s">
        <v>578</v>
      </c>
      <c r="D7" s="1" t="s">
        <v>514</v>
      </c>
      <c r="E7" s="1" t="s">
        <v>515</v>
      </c>
      <c r="F7" s="1" t="s">
        <v>81</v>
      </c>
      <c r="G7" s="1" t="s">
        <v>82</v>
      </c>
      <c r="H7" s="1" t="s">
        <v>531</v>
      </c>
      <c r="I7" s="1" t="s">
        <v>579</v>
      </c>
      <c r="J7" s="1" t="s">
        <v>559</v>
      </c>
      <c r="K7" s="1" t="s">
        <v>579</v>
      </c>
      <c r="L7" s="1" t="s">
        <v>579</v>
      </c>
      <c r="M7" s="1" t="s">
        <v>560</v>
      </c>
      <c r="N7" s="1" t="s">
        <v>560</v>
      </c>
      <c r="O7" s="1" t="s">
        <v>561</v>
      </c>
      <c r="P7" s="1" t="s">
        <v>562</v>
      </c>
      <c r="Q7" s="1" t="s">
        <v>580</v>
      </c>
      <c r="R7" s="1" t="s">
        <v>74</v>
      </c>
      <c r="S7" s="1" t="s">
        <v>36</v>
      </c>
      <c r="T7" s="1" t="s">
        <v>564</v>
      </c>
    </row>
    <row r="8" s="1" customFormat="1" spans="1:20">
      <c r="A8" s="1" t="s">
        <v>421</v>
      </c>
      <c r="B8" s="1" t="s">
        <v>81</v>
      </c>
      <c r="C8" s="1" t="s">
        <v>581</v>
      </c>
      <c r="D8" s="1" t="s">
        <v>423</v>
      </c>
      <c r="E8" s="1" t="s">
        <v>424</v>
      </c>
      <c r="F8" s="1" t="s">
        <v>81</v>
      </c>
      <c r="G8" s="1" t="s">
        <v>82</v>
      </c>
      <c r="H8" s="1" t="s">
        <v>531</v>
      </c>
      <c r="I8" s="1" t="s">
        <v>582</v>
      </c>
      <c r="J8" s="1" t="s">
        <v>559</v>
      </c>
      <c r="K8" s="1" t="s">
        <v>582</v>
      </c>
      <c r="L8" s="1" t="s">
        <v>582</v>
      </c>
      <c r="M8" s="1" t="s">
        <v>560</v>
      </c>
      <c r="N8" s="1" t="s">
        <v>560</v>
      </c>
      <c r="O8" s="1" t="s">
        <v>561</v>
      </c>
      <c r="P8" s="1" t="s">
        <v>562</v>
      </c>
      <c r="Q8" s="1" t="s">
        <v>583</v>
      </c>
      <c r="R8" s="1" t="s">
        <v>74</v>
      </c>
      <c r="S8" s="1" t="s">
        <v>36</v>
      </c>
      <c r="T8" s="1" t="s">
        <v>564</v>
      </c>
    </row>
    <row r="9" s="1" customFormat="1" spans="1:20">
      <c r="A9" s="1" t="s">
        <v>307</v>
      </c>
      <c r="B9" s="1" t="s">
        <v>81</v>
      </c>
      <c r="C9" s="1" t="s">
        <v>584</v>
      </c>
      <c r="D9" s="1" t="s">
        <v>309</v>
      </c>
      <c r="E9" s="1" t="s">
        <v>310</v>
      </c>
      <c r="F9" s="1" t="s">
        <v>81</v>
      </c>
      <c r="G9" s="1" t="s">
        <v>82</v>
      </c>
      <c r="H9" s="1" t="s">
        <v>531</v>
      </c>
      <c r="I9" s="1" t="s">
        <v>585</v>
      </c>
      <c r="J9" s="1" t="s">
        <v>559</v>
      </c>
      <c r="K9" s="1" t="s">
        <v>585</v>
      </c>
      <c r="L9" s="1" t="s">
        <v>585</v>
      </c>
      <c r="M9" s="1" t="s">
        <v>560</v>
      </c>
      <c r="N9" s="1" t="s">
        <v>560</v>
      </c>
      <c r="O9" s="1" t="s">
        <v>561</v>
      </c>
      <c r="P9" s="1" t="s">
        <v>562</v>
      </c>
      <c r="Q9" s="1" t="s">
        <v>586</v>
      </c>
      <c r="R9" s="1" t="s">
        <v>74</v>
      </c>
      <c r="S9" s="1" t="s">
        <v>36</v>
      </c>
      <c r="T9" s="1" t="s">
        <v>564</v>
      </c>
    </row>
    <row r="10" s="1" customFormat="1" spans="1:20">
      <c r="A10" s="1" t="s">
        <v>268</v>
      </c>
      <c r="B10" s="1" t="s">
        <v>81</v>
      </c>
      <c r="C10" s="1" t="s">
        <v>587</v>
      </c>
      <c r="D10" s="1" t="s">
        <v>270</v>
      </c>
      <c r="E10" s="1" t="s">
        <v>271</v>
      </c>
      <c r="F10" s="1" t="s">
        <v>81</v>
      </c>
      <c r="G10" s="1" t="s">
        <v>82</v>
      </c>
      <c r="H10" s="1" t="s">
        <v>531</v>
      </c>
      <c r="I10" s="1" t="s">
        <v>588</v>
      </c>
      <c r="J10" s="1" t="s">
        <v>559</v>
      </c>
      <c r="K10" s="1" t="s">
        <v>588</v>
      </c>
      <c r="L10" s="1" t="s">
        <v>588</v>
      </c>
      <c r="M10" s="1" t="s">
        <v>560</v>
      </c>
      <c r="N10" s="1" t="s">
        <v>560</v>
      </c>
      <c r="O10" s="1" t="s">
        <v>561</v>
      </c>
      <c r="P10" s="1" t="s">
        <v>562</v>
      </c>
      <c r="Q10" s="1" t="s">
        <v>589</v>
      </c>
      <c r="R10" s="1" t="s">
        <v>74</v>
      </c>
      <c r="S10" s="1" t="s">
        <v>36</v>
      </c>
      <c r="T10" s="1" t="s">
        <v>564</v>
      </c>
    </row>
    <row r="11" s="1" customFormat="1" spans="1:20">
      <c r="A11" s="1" t="s">
        <v>491</v>
      </c>
      <c r="B11" s="1" t="s">
        <v>81</v>
      </c>
      <c r="C11" s="1" t="s">
        <v>590</v>
      </c>
      <c r="D11" s="1" t="s">
        <v>493</v>
      </c>
      <c r="E11" s="1" t="s">
        <v>494</v>
      </c>
      <c r="F11" s="1" t="s">
        <v>81</v>
      </c>
      <c r="G11" s="1" t="s">
        <v>82</v>
      </c>
      <c r="H11" s="1" t="s">
        <v>531</v>
      </c>
      <c r="I11" s="1" t="s">
        <v>591</v>
      </c>
      <c r="J11" s="1" t="s">
        <v>559</v>
      </c>
      <c r="K11" s="1" t="s">
        <v>591</v>
      </c>
      <c r="L11" s="1" t="s">
        <v>591</v>
      </c>
      <c r="M11" s="1" t="s">
        <v>560</v>
      </c>
      <c r="N11" s="1" t="s">
        <v>560</v>
      </c>
      <c r="O11" s="1" t="s">
        <v>561</v>
      </c>
      <c r="P11" s="1" t="s">
        <v>562</v>
      </c>
      <c r="Q11" s="1" t="s">
        <v>592</v>
      </c>
      <c r="R11" s="1" t="s">
        <v>74</v>
      </c>
      <c r="S11" s="1" t="s">
        <v>36</v>
      </c>
      <c r="T11" s="1" t="s">
        <v>564</v>
      </c>
    </row>
    <row r="12" s="1" customFormat="1" spans="1:20">
      <c r="A12" s="1" t="s">
        <v>299</v>
      </c>
      <c r="B12" s="1" t="s">
        <v>81</v>
      </c>
      <c r="C12" s="1" t="s">
        <v>593</v>
      </c>
      <c r="D12" s="1" t="s">
        <v>301</v>
      </c>
      <c r="E12" s="1" t="s">
        <v>302</v>
      </c>
      <c r="F12" s="1" t="s">
        <v>81</v>
      </c>
      <c r="G12" s="1" t="s">
        <v>82</v>
      </c>
      <c r="H12" s="1" t="s">
        <v>531</v>
      </c>
      <c r="I12" s="1" t="s">
        <v>594</v>
      </c>
      <c r="J12" s="1" t="s">
        <v>559</v>
      </c>
      <c r="K12" s="1" t="s">
        <v>594</v>
      </c>
      <c r="L12" s="1" t="s">
        <v>594</v>
      </c>
      <c r="M12" s="1" t="s">
        <v>560</v>
      </c>
      <c r="N12" s="1" t="s">
        <v>560</v>
      </c>
      <c r="O12" s="1" t="s">
        <v>561</v>
      </c>
      <c r="P12" s="1" t="s">
        <v>562</v>
      </c>
      <c r="Q12" s="1" t="s">
        <v>595</v>
      </c>
      <c r="R12" s="1" t="s">
        <v>74</v>
      </c>
      <c r="S12" s="1" t="s">
        <v>36</v>
      </c>
      <c r="T12" s="1" t="s">
        <v>564</v>
      </c>
    </row>
    <row r="13" s="1" customFormat="1" spans="1:20">
      <c r="A13" s="1" t="s">
        <v>429</v>
      </c>
      <c r="B13" s="1" t="s">
        <v>81</v>
      </c>
      <c r="C13" s="1" t="s">
        <v>596</v>
      </c>
      <c r="D13" s="1" t="s">
        <v>431</v>
      </c>
      <c r="E13" s="1" t="s">
        <v>432</v>
      </c>
      <c r="F13" s="1" t="s">
        <v>81</v>
      </c>
      <c r="G13" s="1" t="s">
        <v>82</v>
      </c>
      <c r="H13" s="1" t="s">
        <v>531</v>
      </c>
      <c r="I13" s="1" t="s">
        <v>597</v>
      </c>
      <c r="J13" s="1" t="s">
        <v>559</v>
      </c>
      <c r="K13" s="1" t="s">
        <v>597</v>
      </c>
      <c r="L13" s="1" t="s">
        <v>597</v>
      </c>
      <c r="M13" s="1" t="s">
        <v>560</v>
      </c>
      <c r="N13" s="1" t="s">
        <v>560</v>
      </c>
      <c r="O13" s="1" t="s">
        <v>561</v>
      </c>
      <c r="P13" s="1" t="s">
        <v>562</v>
      </c>
      <c r="Q13" s="1" t="s">
        <v>598</v>
      </c>
      <c r="R13" s="1" t="s">
        <v>74</v>
      </c>
      <c r="S13" s="1" t="s">
        <v>36</v>
      </c>
      <c r="T13" s="1" t="s">
        <v>564</v>
      </c>
    </row>
    <row r="14" s="1" customFormat="1" spans="1:20">
      <c r="A14" s="1" t="s">
        <v>245</v>
      </c>
      <c r="B14" s="1" t="s">
        <v>81</v>
      </c>
      <c r="C14" s="1" t="s">
        <v>599</v>
      </c>
      <c r="D14" s="1" t="s">
        <v>247</v>
      </c>
      <c r="E14" s="1" t="s">
        <v>248</v>
      </c>
      <c r="F14" s="1" t="s">
        <v>81</v>
      </c>
      <c r="G14" s="1" t="s">
        <v>82</v>
      </c>
      <c r="H14" s="1" t="s">
        <v>531</v>
      </c>
      <c r="I14" s="1" t="s">
        <v>600</v>
      </c>
      <c r="J14" s="1" t="s">
        <v>559</v>
      </c>
      <c r="K14" s="1" t="s">
        <v>600</v>
      </c>
      <c r="L14" s="1" t="s">
        <v>600</v>
      </c>
      <c r="M14" s="1" t="s">
        <v>560</v>
      </c>
      <c r="N14" s="1" t="s">
        <v>560</v>
      </c>
      <c r="O14" s="1" t="s">
        <v>561</v>
      </c>
      <c r="P14" s="1" t="s">
        <v>562</v>
      </c>
      <c r="Q14" s="1" t="s">
        <v>601</v>
      </c>
      <c r="R14" s="1" t="s">
        <v>74</v>
      </c>
      <c r="S14" s="1" t="s">
        <v>36</v>
      </c>
      <c r="T14" s="1" t="s">
        <v>564</v>
      </c>
    </row>
    <row r="15" s="1" customFormat="1" spans="1:20">
      <c r="A15" s="1" t="s">
        <v>321</v>
      </c>
      <c r="B15" s="1" t="s">
        <v>81</v>
      </c>
      <c r="C15" s="1" t="s">
        <v>602</v>
      </c>
      <c r="D15" s="1" t="s">
        <v>603</v>
      </c>
      <c r="E15" s="1" t="s">
        <v>324</v>
      </c>
      <c r="F15" s="1" t="s">
        <v>81</v>
      </c>
      <c r="G15" s="1" t="s">
        <v>82</v>
      </c>
      <c r="H15" s="1" t="s">
        <v>531</v>
      </c>
      <c r="I15" s="1" t="s">
        <v>604</v>
      </c>
      <c r="J15" s="1" t="s">
        <v>559</v>
      </c>
      <c r="K15" s="1" t="s">
        <v>604</v>
      </c>
      <c r="L15" s="1" t="s">
        <v>604</v>
      </c>
      <c r="M15" s="1" t="s">
        <v>560</v>
      </c>
      <c r="N15" s="1" t="s">
        <v>560</v>
      </c>
      <c r="O15" s="1" t="s">
        <v>561</v>
      </c>
      <c r="P15" s="1" t="s">
        <v>562</v>
      </c>
      <c r="Q15" s="1" t="s">
        <v>605</v>
      </c>
      <c r="R15" s="1" t="s">
        <v>74</v>
      </c>
      <c r="S15" s="1" t="s">
        <v>36</v>
      </c>
      <c r="T15" s="1" t="s">
        <v>564</v>
      </c>
    </row>
    <row r="16" s="1" customFormat="1" spans="1:20">
      <c r="A16" s="1" t="s">
        <v>507</v>
      </c>
      <c r="B16" s="1" t="s">
        <v>81</v>
      </c>
      <c r="C16" s="1" t="s">
        <v>606</v>
      </c>
      <c r="D16" s="1" t="s">
        <v>493</v>
      </c>
      <c r="E16" s="1" t="s">
        <v>508</v>
      </c>
      <c r="F16" s="1" t="s">
        <v>81</v>
      </c>
      <c r="G16" s="1" t="s">
        <v>82</v>
      </c>
      <c r="H16" s="1" t="s">
        <v>531</v>
      </c>
      <c r="I16" s="1" t="s">
        <v>591</v>
      </c>
      <c r="J16" s="1" t="s">
        <v>559</v>
      </c>
      <c r="K16" s="1" t="s">
        <v>591</v>
      </c>
      <c r="L16" s="1" t="s">
        <v>591</v>
      </c>
      <c r="M16" s="1" t="s">
        <v>560</v>
      </c>
      <c r="N16" s="1" t="s">
        <v>560</v>
      </c>
      <c r="O16" s="1" t="s">
        <v>561</v>
      </c>
      <c r="P16" s="1" t="s">
        <v>562</v>
      </c>
      <c r="Q16" s="1" t="s">
        <v>607</v>
      </c>
      <c r="R16" s="1" t="s">
        <v>74</v>
      </c>
      <c r="S16" s="1" t="s">
        <v>36</v>
      </c>
      <c r="T16" s="1" t="s">
        <v>564</v>
      </c>
    </row>
    <row r="17" s="1" customFormat="1" spans="1:20">
      <c r="A17" s="1" t="s">
        <v>292</v>
      </c>
      <c r="B17" s="1" t="s">
        <v>81</v>
      </c>
      <c r="C17" s="1" t="s">
        <v>608</v>
      </c>
      <c r="D17" s="1" t="s">
        <v>609</v>
      </c>
      <c r="E17" s="1" t="s">
        <v>295</v>
      </c>
      <c r="F17" s="1" t="s">
        <v>81</v>
      </c>
      <c r="G17" s="1" t="s">
        <v>82</v>
      </c>
      <c r="H17" s="1" t="s">
        <v>531</v>
      </c>
      <c r="I17" s="1" t="s">
        <v>610</v>
      </c>
      <c r="J17" s="1" t="s">
        <v>559</v>
      </c>
      <c r="K17" s="1" t="s">
        <v>610</v>
      </c>
      <c r="L17" s="1" t="s">
        <v>610</v>
      </c>
      <c r="M17" s="1" t="s">
        <v>560</v>
      </c>
      <c r="N17" s="1" t="s">
        <v>560</v>
      </c>
      <c r="O17" s="1" t="s">
        <v>561</v>
      </c>
      <c r="P17" s="1" t="s">
        <v>562</v>
      </c>
      <c r="Q17" s="1" t="s">
        <v>611</v>
      </c>
      <c r="R17" s="1" t="s">
        <v>74</v>
      </c>
      <c r="S17" s="1" t="s">
        <v>36</v>
      </c>
      <c r="T17" s="1" t="s">
        <v>564</v>
      </c>
    </row>
    <row r="18" s="1" customFormat="1" spans="1:20">
      <c r="A18" s="1" t="s">
        <v>461</v>
      </c>
      <c r="B18" s="1" t="s">
        <v>81</v>
      </c>
      <c r="C18" s="1" t="s">
        <v>612</v>
      </c>
      <c r="D18" s="1" t="s">
        <v>463</v>
      </c>
      <c r="E18" s="1" t="s">
        <v>464</v>
      </c>
      <c r="F18" s="1" t="s">
        <v>81</v>
      </c>
      <c r="G18" s="1" t="s">
        <v>82</v>
      </c>
      <c r="H18" s="1" t="s">
        <v>531</v>
      </c>
      <c r="I18" s="1" t="s">
        <v>613</v>
      </c>
      <c r="J18" s="1" t="s">
        <v>559</v>
      </c>
      <c r="K18" s="1" t="s">
        <v>613</v>
      </c>
      <c r="L18" s="1" t="s">
        <v>613</v>
      </c>
      <c r="M18" s="1" t="s">
        <v>560</v>
      </c>
      <c r="N18" s="1" t="s">
        <v>560</v>
      </c>
      <c r="O18" s="1" t="s">
        <v>561</v>
      </c>
      <c r="P18" s="1" t="s">
        <v>562</v>
      </c>
      <c r="Q18" s="1" t="s">
        <v>614</v>
      </c>
      <c r="R18" s="1" t="s">
        <v>74</v>
      </c>
      <c r="S18" s="1" t="s">
        <v>36</v>
      </c>
      <c r="T18" s="1" t="s">
        <v>564</v>
      </c>
    </row>
    <row r="19" s="1" customFormat="1" spans="1:20">
      <c r="A19" s="1" t="s">
        <v>475</v>
      </c>
      <c r="B19" s="1" t="s">
        <v>81</v>
      </c>
      <c r="C19" s="1" t="s">
        <v>615</v>
      </c>
      <c r="D19" s="1" t="s">
        <v>463</v>
      </c>
      <c r="E19" s="1" t="s">
        <v>476</v>
      </c>
      <c r="F19" s="1" t="s">
        <v>81</v>
      </c>
      <c r="G19" s="1" t="s">
        <v>82</v>
      </c>
      <c r="H19" s="1" t="s">
        <v>531</v>
      </c>
      <c r="I19" s="1" t="s">
        <v>613</v>
      </c>
      <c r="J19" s="1" t="s">
        <v>559</v>
      </c>
      <c r="K19" s="1" t="s">
        <v>613</v>
      </c>
      <c r="L19" s="1" t="s">
        <v>613</v>
      </c>
      <c r="M19" s="1" t="s">
        <v>560</v>
      </c>
      <c r="N19" s="1" t="s">
        <v>560</v>
      </c>
      <c r="O19" s="1" t="s">
        <v>561</v>
      </c>
      <c r="P19" s="1" t="s">
        <v>562</v>
      </c>
      <c r="Q19" s="1" t="s">
        <v>616</v>
      </c>
      <c r="R19" s="1" t="s">
        <v>74</v>
      </c>
      <c r="S19" s="1" t="s">
        <v>36</v>
      </c>
      <c r="T19" s="1" t="s">
        <v>564</v>
      </c>
    </row>
    <row r="20" s="1" customFormat="1" spans="1:20">
      <c r="A20" s="1" t="s">
        <v>499</v>
      </c>
      <c r="B20" s="1" t="s">
        <v>81</v>
      </c>
      <c r="C20" s="1" t="s">
        <v>617</v>
      </c>
      <c r="D20" s="1" t="s">
        <v>501</v>
      </c>
      <c r="E20" s="1" t="s">
        <v>502</v>
      </c>
      <c r="F20" s="1" t="s">
        <v>81</v>
      </c>
      <c r="G20" s="1" t="s">
        <v>82</v>
      </c>
      <c r="H20" s="1" t="s">
        <v>531</v>
      </c>
      <c r="I20" s="1" t="s">
        <v>618</v>
      </c>
      <c r="J20" s="1" t="s">
        <v>559</v>
      </c>
      <c r="K20" s="1" t="s">
        <v>618</v>
      </c>
      <c r="L20" s="1" t="s">
        <v>618</v>
      </c>
      <c r="M20" s="1" t="s">
        <v>560</v>
      </c>
      <c r="N20" s="1" t="s">
        <v>560</v>
      </c>
      <c r="O20" s="1" t="s">
        <v>561</v>
      </c>
      <c r="P20" s="1" t="s">
        <v>562</v>
      </c>
      <c r="Q20" s="1" t="s">
        <v>619</v>
      </c>
      <c r="R20" s="1" t="s">
        <v>74</v>
      </c>
      <c r="S20" s="1" t="s">
        <v>36</v>
      </c>
      <c r="T20" s="1" t="s">
        <v>564</v>
      </c>
    </row>
    <row r="21" s="1" customFormat="1" spans="1:20">
      <c r="A21" s="1" t="s">
        <v>486</v>
      </c>
      <c r="B21" s="1" t="s">
        <v>81</v>
      </c>
      <c r="C21" s="1" t="s">
        <v>620</v>
      </c>
      <c r="D21" s="1" t="s">
        <v>107</v>
      </c>
      <c r="E21" s="1" t="s">
        <v>487</v>
      </c>
      <c r="F21" s="1" t="s">
        <v>81</v>
      </c>
      <c r="G21" s="1" t="s">
        <v>82</v>
      </c>
      <c r="H21" s="1" t="s">
        <v>531</v>
      </c>
      <c r="I21" s="1" t="s">
        <v>621</v>
      </c>
      <c r="J21" s="1" t="s">
        <v>559</v>
      </c>
      <c r="K21" s="1" t="s">
        <v>621</v>
      </c>
      <c r="L21" s="1" t="s">
        <v>621</v>
      </c>
      <c r="M21" s="1" t="s">
        <v>560</v>
      </c>
      <c r="N21" s="1" t="s">
        <v>560</v>
      </c>
      <c r="O21" s="1" t="s">
        <v>561</v>
      </c>
      <c r="P21" s="1" t="s">
        <v>562</v>
      </c>
      <c r="Q21" s="1" t="s">
        <v>622</v>
      </c>
      <c r="R21" s="1" t="s">
        <v>74</v>
      </c>
      <c r="S21" s="1" t="s">
        <v>36</v>
      </c>
      <c r="T21" s="1" t="s">
        <v>564</v>
      </c>
    </row>
    <row r="22" s="1" customFormat="1" spans="1:20">
      <c r="A22" s="1" t="s">
        <v>330</v>
      </c>
      <c r="B22" s="1" t="s">
        <v>81</v>
      </c>
      <c r="C22" s="1" t="s">
        <v>623</v>
      </c>
      <c r="D22" s="1" t="s">
        <v>332</v>
      </c>
      <c r="E22" s="1" t="s">
        <v>333</v>
      </c>
      <c r="F22" s="1" t="s">
        <v>81</v>
      </c>
      <c r="G22" s="1" t="s">
        <v>82</v>
      </c>
      <c r="H22" s="1" t="s">
        <v>531</v>
      </c>
      <c r="I22" s="1" t="s">
        <v>624</v>
      </c>
      <c r="J22" s="1" t="s">
        <v>559</v>
      </c>
      <c r="K22" s="1" t="s">
        <v>624</v>
      </c>
      <c r="L22" s="1" t="s">
        <v>624</v>
      </c>
      <c r="M22" s="1" t="s">
        <v>560</v>
      </c>
      <c r="N22" s="1" t="s">
        <v>560</v>
      </c>
      <c r="O22" s="1" t="s">
        <v>561</v>
      </c>
      <c r="P22" s="1" t="s">
        <v>562</v>
      </c>
      <c r="Q22" s="1" t="s">
        <v>625</v>
      </c>
      <c r="R22" s="1" t="s">
        <v>74</v>
      </c>
      <c r="S22" s="1" t="s">
        <v>36</v>
      </c>
      <c r="T22" s="1" t="s">
        <v>564</v>
      </c>
    </row>
    <row r="23" s="1" customFormat="1" spans="1:20">
      <c r="A23" s="1" t="s">
        <v>445</v>
      </c>
      <c r="B23" s="1" t="s">
        <v>81</v>
      </c>
      <c r="C23" s="1" t="s">
        <v>626</v>
      </c>
      <c r="D23" s="1" t="s">
        <v>417</v>
      </c>
      <c r="E23" s="1" t="s">
        <v>446</v>
      </c>
      <c r="F23" s="1" t="s">
        <v>81</v>
      </c>
      <c r="G23" s="1" t="s">
        <v>82</v>
      </c>
      <c r="H23" s="1" t="s">
        <v>531</v>
      </c>
      <c r="I23" s="1" t="s">
        <v>627</v>
      </c>
      <c r="J23" s="1" t="s">
        <v>559</v>
      </c>
      <c r="K23" s="1" t="s">
        <v>627</v>
      </c>
      <c r="L23" s="1" t="s">
        <v>627</v>
      </c>
      <c r="M23" s="1" t="s">
        <v>560</v>
      </c>
      <c r="N23" s="1" t="s">
        <v>560</v>
      </c>
      <c r="O23" s="1" t="s">
        <v>561</v>
      </c>
      <c r="P23" s="1" t="s">
        <v>562</v>
      </c>
      <c r="Q23" s="1" t="s">
        <v>628</v>
      </c>
      <c r="R23" s="1" t="s">
        <v>74</v>
      </c>
      <c r="S23" s="1" t="s">
        <v>36</v>
      </c>
      <c r="T23" s="1" t="s">
        <v>564</v>
      </c>
    </row>
    <row r="24" s="1" customFormat="1" spans="1:20">
      <c r="A24" s="1" t="s">
        <v>468</v>
      </c>
      <c r="B24" s="1" t="s">
        <v>81</v>
      </c>
      <c r="C24" s="1" t="s">
        <v>629</v>
      </c>
      <c r="D24" s="1" t="s">
        <v>630</v>
      </c>
      <c r="E24" s="1" t="s">
        <v>471</v>
      </c>
      <c r="F24" s="1" t="s">
        <v>81</v>
      </c>
      <c r="G24" s="1" t="s">
        <v>82</v>
      </c>
      <c r="H24" s="1" t="s">
        <v>531</v>
      </c>
      <c r="I24" s="1" t="s">
        <v>631</v>
      </c>
      <c r="J24" s="1" t="s">
        <v>559</v>
      </c>
      <c r="K24" s="1" t="s">
        <v>631</v>
      </c>
      <c r="L24" s="1" t="s">
        <v>631</v>
      </c>
      <c r="M24" s="1" t="s">
        <v>560</v>
      </c>
      <c r="N24" s="1" t="s">
        <v>560</v>
      </c>
      <c r="O24" s="1" t="s">
        <v>561</v>
      </c>
      <c r="P24" s="1" t="s">
        <v>562</v>
      </c>
      <c r="Q24" s="1" t="s">
        <v>632</v>
      </c>
      <c r="R24" s="1" t="s">
        <v>74</v>
      </c>
      <c r="S24" s="1" t="s">
        <v>36</v>
      </c>
      <c r="T24" s="1" t="s">
        <v>564</v>
      </c>
    </row>
    <row r="25" s="1" customFormat="1" spans="1:20">
      <c r="A25" s="1" t="s">
        <v>228</v>
      </c>
      <c r="B25" s="1" t="s">
        <v>81</v>
      </c>
      <c r="C25" s="1" t="s">
        <v>633</v>
      </c>
      <c r="D25" s="1" t="s">
        <v>148</v>
      </c>
      <c r="E25" s="1" t="s">
        <v>229</v>
      </c>
      <c r="F25" s="1" t="s">
        <v>81</v>
      </c>
      <c r="G25" s="1" t="s">
        <v>82</v>
      </c>
      <c r="H25" s="1" t="s">
        <v>531</v>
      </c>
      <c r="I25" s="1" t="s">
        <v>576</v>
      </c>
      <c r="J25" s="1" t="s">
        <v>559</v>
      </c>
      <c r="K25" s="1" t="s">
        <v>576</v>
      </c>
      <c r="L25" s="1" t="s">
        <v>576</v>
      </c>
      <c r="M25" s="1" t="s">
        <v>560</v>
      </c>
      <c r="N25" s="1" t="s">
        <v>560</v>
      </c>
      <c r="O25" s="1" t="s">
        <v>561</v>
      </c>
      <c r="P25" s="1" t="s">
        <v>562</v>
      </c>
      <c r="Q25" s="1" t="s">
        <v>634</v>
      </c>
      <c r="R25" s="1" t="s">
        <v>74</v>
      </c>
      <c r="S25" s="1" t="s">
        <v>36</v>
      </c>
      <c r="T25" s="1" t="s">
        <v>564</v>
      </c>
    </row>
    <row r="26" s="1" customFormat="1" spans="1:20">
      <c r="A26" s="1" t="s">
        <v>314</v>
      </c>
      <c r="B26" s="1" t="s">
        <v>81</v>
      </c>
      <c r="C26" s="1" t="s">
        <v>635</v>
      </c>
      <c r="D26" s="1" t="s">
        <v>316</v>
      </c>
      <c r="E26" s="1" t="s">
        <v>317</v>
      </c>
      <c r="F26" s="1" t="s">
        <v>81</v>
      </c>
      <c r="G26" s="1" t="s">
        <v>82</v>
      </c>
      <c r="H26" s="1" t="s">
        <v>531</v>
      </c>
      <c r="I26" s="1" t="s">
        <v>636</v>
      </c>
      <c r="J26" s="1" t="s">
        <v>559</v>
      </c>
      <c r="K26" s="1" t="s">
        <v>636</v>
      </c>
      <c r="L26" s="1" t="s">
        <v>636</v>
      </c>
      <c r="M26" s="1" t="s">
        <v>560</v>
      </c>
      <c r="N26" s="1" t="s">
        <v>560</v>
      </c>
      <c r="O26" s="1" t="s">
        <v>561</v>
      </c>
      <c r="P26" s="1" t="s">
        <v>562</v>
      </c>
      <c r="Q26" s="1" t="s">
        <v>637</v>
      </c>
      <c r="R26" s="1" t="s">
        <v>74</v>
      </c>
      <c r="S26" s="1" t="s">
        <v>36</v>
      </c>
      <c r="T26" s="1" t="s">
        <v>564</v>
      </c>
    </row>
    <row r="27" s="1" customFormat="1" spans="1:20">
      <c r="A27" s="1" t="s">
        <v>237</v>
      </c>
      <c r="B27" s="1" t="s">
        <v>81</v>
      </c>
      <c r="C27" s="1" t="s">
        <v>638</v>
      </c>
      <c r="D27" s="1" t="s">
        <v>239</v>
      </c>
      <c r="E27" s="1" t="s">
        <v>240</v>
      </c>
      <c r="F27" s="1" t="s">
        <v>81</v>
      </c>
      <c r="G27" s="1" t="s">
        <v>82</v>
      </c>
      <c r="H27" s="1" t="s">
        <v>531</v>
      </c>
      <c r="I27" s="1" t="s">
        <v>639</v>
      </c>
      <c r="J27" s="1" t="s">
        <v>559</v>
      </c>
      <c r="K27" s="1" t="s">
        <v>639</v>
      </c>
      <c r="L27" s="1" t="s">
        <v>639</v>
      </c>
      <c r="M27" s="1" t="s">
        <v>560</v>
      </c>
      <c r="N27" s="1" t="s">
        <v>560</v>
      </c>
      <c r="O27" s="1" t="s">
        <v>561</v>
      </c>
      <c r="P27" s="1" t="s">
        <v>562</v>
      </c>
      <c r="Q27" s="1" t="s">
        <v>640</v>
      </c>
      <c r="R27" s="1" t="s">
        <v>74</v>
      </c>
      <c r="S27" s="1" t="s">
        <v>36</v>
      </c>
      <c r="T27" s="1" t="s">
        <v>564</v>
      </c>
    </row>
    <row r="28" s="1" customFormat="1" spans="1:20">
      <c r="A28" s="1" t="s">
        <v>284</v>
      </c>
      <c r="B28" s="1" t="s">
        <v>81</v>
      </c>
      <c r="C28" s="1" t="s">
        <v>641</v>
      </c>
      <c r="D28" s="1" t="s">
        <v>286</v>
      </c>
      <c r="E28" s="1" t="s">
        <v>287</v>
      </c>
      <c r="F28" s="1" t="s">
        <v>81</v>
      </c>
      <c r="G28" s="1" t="s">
        <v>82</v>
      </c>
      <c r="H28" s="1" t="s">
        <v>531</v>
      </c>
      <c r="I28" s="1" t="s">
        <v>642</v>
      </c>
      <c r="J28" s="1" t="s">
        <v>559</v>
      </c>
      <c r="K28" s="1" t="s">
        <v>642</v>
      </c>
      <c r="L28" s="1" t="s">
        <v>642</v>
      </c>
      <c r="M28" s="1" t="s">
        <v>560</v>
      </c>
      <c r="N28" s="1" t="s">
        <v>560</v>
      </c>
      <c r="O28" s="1" t="s">
        <v>561</v>
      </c>
      <c r="P28" s="1" t="s">
        <v>562</v>
      </c>
      <c r="Q28" s="1" t="s">
        <v>643</v>
      </c>
      <c r="R28" s="1" t="s">
        <v>74</v>
      </c>
      <c r="S28" s="1" t="s">
        <v>36</v>
      </c>
      <c r="T28" s="1" t="s">
        <v>564</v>
      </c>
    </row>
    <row r="29" s="1" customFormat="1" spans="1:20">
      <c r="A29" s="1" t="s">
        <v>450</v>
      </c>
      <c r="B29" s="1" t="s">
        <v>81</v>
      </c>
      <c r="C29" s="1" t="s">
        <v>644</v>
      </c>
      <c r="D29" s="1" t="s">
        <v>452</v>
      </c>
      <c r="E29" s="1" t="s">
        <v>453</v>
      </c>
      <c r="F29" s="1" t="s">
        <v>81</v>
      </c>
      <c r="G29" s="1" t="s">
        <v>82</v>
      </c>
      <c r="H29" s="1" t="s">
        <v>531</v>
      </c>
      <c r="I29" s="1" t="s">
        <v>585</v>
      </c>
      <c r="J29" s="1" t="s">
        <v>559</v>
      </c>
      <c r="K29" s="1" t="s">
        <v>585</v>
      </c>
      <c r="L29" s="1" t="s">
        <v>585</v>
      </c>
      <c r="M29" s="1" t="s">
        <v>560</v>
      </c>
      <c r="N29" s="1" t="s">
        <v>560</v>
      </c>
      <c r="O29" s="1" t="s">
        <v>561</v>
      </c>
      <c r="P29" s="1" t="s">
        <v>562</v>
      </c>
      <c r="Q29" s="1" t="s">
        <v>645</v>
      </c>
      <c r="R29" s="1" t="s">
        <v>74</v>
      </c>
      <c r="S29" s="1" t="s">
        <v>36</v>
      </c>
      <c r="T29" s="1" t="s">
        <v>564</v>
      </c>
    </row>
    <row r="30" s="1" customFormat="1" spans="1:20">
      <c r="A30" s="1" t="s">
        <v>454</v>
      </c>
      <c r="B30" s="1" t="s">
        <v>81</v>
      </c>
      <c r="C30" s="1" t="s">
        <v>646</v>
      </c>
      <c r="D30" s="1" t="s">
        <v>456</v>
      </c>
      <c r="E30" s="1" t="s">
        <v>457</v>
      </c>
      <c r="F30" s="1" t="s">
        <v>81</v>
      </c>
      <c r="G30" s="1" t="s">
        <v>82</v>
      </c>
      <c r="H30" s="1" t="s">
        <v>531</v>
      </c>
      <c r="I30" s="1" t="s">
        <v>647</v>
      </c>
      <c r="J30" s="1" t="s">
        <v>559</v>
      </c>
      <c r="K30" s="1" t="s">
        <v>647</v>
      </c>
      <c r="L30" s="1" t="s">
        <v>647</v>
      </c>
      <c r="M30" s="1" t="s">
        <v>560</v>
      </c>
      <c r="N30" s="1" t="s">
        <v>560</v>
      </c>
      <c r="O30" s="1" t="s">
        <v>561</v>
      </c>
      <c r="P30" s="1" t="s">
        <v>562</v>
      </c>
      <c r="Q30" s="1" t="s">
        <v>648</v>
      </c>
      <c r="R30" s="1" t="s">
        <v>74</v>
      </c>
      <c r="S30" s="1" t="s">
        <v>36</v>
      </c>
      <c r="T30" s="1" t="s">
        <v>564</v>
      </c>
    </row>
    <row r="31" s="1" customFormat="1" spans="1:20">
      <c r="A31" s="1" t="s">
        <v>276</v>
      </c>
      <c r="B31" s="1" t="s">
        <v>81</v>
      </c>
      <c r="C31" s="1" t="s">
        <v>649</v>
      </c>
      <c r="D31" s="1" t="s">
        <v>278</v>
      </c>
      <c r="E31" s="1" t="s">
        <v>279</v>
      </c>
      <c r="F31" s="1" t="s">
        <v>81</v>
      </c>
      <c r="G31" s="1" t="s">
        <v>82</v>
      </c>
      <c r="H31" s="1" t="s">
        <v>531</v>
      </c>
      <c r="I31" s="1" t="s">
        <v>650</v>
      </c>
      <c r="J31" s="1" t="s">
        <v>559</v>
      </c>
      <c r="K31" s="1" t="s">
        <v>650</v>
      </c>
      <c r="L31" s="1" t="s">
        <v>650</v>
      </c>
      <c r="M31" s="1" t="s">
        <v>560</v>
      </c>
      <c r="N31" s="1" t="s">
        <v>560</v>
      </c>
      <c r="O31" s="1" t="s">
        <v>561</v>
      </c>
      <c r="P31" s="1" t="s">
        <v>562</v>
      </c>
      <c r="Q31" s="1" t="s">
        <v>651</v>
      </c>
      <c r="R31" s="1" t="s">
        <v>74</v>
      </c>
      <c r="S31" s="1" t="s">
        <v>36</v>
      </c>
      <c r="T31" s="1" t="s">
        <v>564</v>
      </c>
    </row>
    <row r="32" s="1" customFormat="1" spans="1:20">
      <c r="A32" s="1" t="s">
        <v>437</v>
      </c>
      <c r="B32" s="1" t="s">
        <v>81</v>
      </c>
      <c r="C32" s="1" t="s">
        <v>652</v>
      </c>
      <c r="D32" s="1" t="s">
        <v>439</v>
      </c>
      <c r="E32" s="1" t="s">
        <v>440</v>
      </c>
      <c r="F32" s="1" t="s">
        <v>81</v>
      </c>
      <c r="G32" s="1" t="s">
        <v>82</v>
      </c>
      <c r="H32" s="1" t="s">
        <v>531</v>
      </c>
      <c r="I32" s="1" t="s">
        <v>653</v>
      </c>
      <c r="J32" s="1" t="s">
        <v>559</v>
      </c>
      <c r="K32" s="1" t="s">
        <v>653</v>
      </c>
      <c r="L32" s="1" t="s">
        <v>653</v>
      </c>
      <c r="M32" s="1" t="s">
        <v>560</v>
      </c>
      <c r="N32" s="1" t="s">
        <v>560</v>
      </c>
      <c r="O32" s="1" t="s">
        <v>561</v>
      </c>
      <c r="P32" s="1" t="s">
        <v>562</v>
      </c>
      <c r="Q32" s="1" t="s">
        <v>654</v>
      </c>
      <c r="R32" s="1" t="s">
        <v>74</v>
      </c>
      <c r="S32" s="1" t="s">
        <v>36</v>
      </c>
      <c r="T32" s="1" t="s">
        <v>564</v>
      </c>
    </row>
    <row r="33" s="1" customFormat="1" spans="1:20">
      <c r="A33" s="1" t="s">
        <v>415</v>
      </c>
      <c r="B33" s="1" t="s">
        <v>81</v>
      </c>
      <c r="C33" s="1" t="s">
        <v>655</v>
      </c>
      <c r="D33" s="1" t="s">
        <v>417</v>
      </c>
      <c r="E33" s="1" t="s">
        <v>656</v>
      </c>
      <c r="F33" s="1" t="s">
        <v>81</v>
      </c>
      <c r="G33" s="1" t="s">
        <v>82</v>
      </c>
      <c r="H33" s="1" t="s">
        <v>531</v>
      </c>
      <c r="I33" s="1" t="s">
        <v>657</v>
      </c>
      <c r="J33" s="1" t="s">
        <v>559</v>
      </c>
      <c r="K33" s="1" t="s">
        <v>657</v>
      </c>
      <c r="L33" s="1" t="s">
        <v>657</v>
      </c>
      <c r="M33" s="1" t="s">
        <v>560</v>
      </c>
      <c r="N33" s="1" t="s">
        <v>560</v>
      </c>
      <c r="O33" s="1" t="s">
        <v>561</v>
      </c>
      <c r="P33" s="1" t="s">
        <v>562</v>
      </c>
      <c r="Q33" s="1" t="s">
        <v>658</v>
      </c>
      <c r="R33" s="1" t="s">
        <v>74</v>
      </c>
      <c r="S33" s="1" t="s">
        <v>36</v>
      </c>
      <c r="T33" s="1" t="s">
        <v>564</v>
      </c>
    </row>
    <row r="34" s="1" customFormat="1" spans="1:20">
      <c r="A34" s="1" t="s">
        <v>351</v>
      </c>
      <c r="B34" s="1" t="s">
        <v>81</v>
      </c>
      <c r="C34" s="1" t="s">
        <v>659</v>
      </c>
      <c r="D34" s="1" t="s">
        <v>353</v>
      </c>
      <c r="E34" s="1" t="s">
        <v>354</v>
      </c>
      <c r="F34" s="1" t="s">
        <v>81</v>
      </c>
      <c r="G34" s="1" t="s">
        <v>82</v>
      </c>
      <c r="H34" s="1" t="s">
        <v>531</v>
      </c>
      <c r="I34" s="1" t="s">
        <v>660</v>
      </c>
      <c r="J34" s="1" t="s">
        <v>559</v>
      </c>
      <c r="K34" s="1" t="s">
        <v>660</v>
      </c>
      <c r="L34" s="1" t="s">
        <v>660</v>
      </c>
      <c r="M34" s="1" t="s">
        <v>560</v>
      </c>
      <c r="N34" s="1" t="s">
        <v>560</v>
      </c>
      <c r="O34" s="1" t="s">
        <v>561</v>
      </c>
      <c r="P34" s="1" t="s">
        <v>562</v>
      </c>
      <c r="Q34" s="1" t="s">
        <v>661</v>
      </c>
      <c r="R34" s="1" t="s">
        <v>74</v>
      </c>
      <c r="S34" s="1" t="s">
        <v>36</v>
      </c>
      <c r="T34" s="1" t="s">
        <v>564</v>
      </c>
    </row>
    <row r="35" s="1" customFormat="1" spans="1:20">
      <c r="A35" s="1" t="s">
        <v>230</v>
      </c>
      <c r="B35" s="1" t="s">
        <v>81</v>
      </c>
      <c r="C35" s="1" t="s">
        <v>662</v>
      </c>
      <c r="D35" s="1" t="s">
        <v>232</v>
      </c>
      <c r="E35" s="1" t="s">
        <v>233</v>
      </c>
      <c r="F35" s="1" t="s">
        <v>81</v>
      </c>
      <c r="G35" s="1" t="s">
        <v>82</v>
      </c>
      <c r="H35" s="1" t="s">
        <v>531</v>
      </c>
      <c r="I35" s="1" t="s">
        <v>663</v>
      </c>
      <c r="J35" s="1" t="s">
        <v>559</v>
      </c>
      <c r="K35" s="1" t="s">
        <v>663</v>
      </c>
      <c r="L35" s="1" t="s">
        <v>663</v>
      </c>
      <c r="M35" s="1" t="s">
        <v>560</v>
      </c>
      <c r="N35" s="1" t="s">
        <v>560</v>
      </c>
      <c r="O35" s="1" t="s">
        <v>561</v>
      </c>
      <c r="P35" s="1" t="s">
        <v>562</v>
      </c>
      <c r="Q35" s="1" t="s">
        <v>664</v>
      </c>
      <c r="R35" s="1" t="s">
        <v>74</v>
      </c>
      <c r="S35" s="1" t="s">
        <v>36</v>
      </c>
      <c r="T35" s="1" t="s">
        <v>564</v>
      </c>
    </row>
    <row r="36" s="1" customFormat="1" spans="1:20">
      <c r="A36" s="1" t="s">
        <v>337</v>
      </c>
      <c r="B36" s="1" t="s">
        <v>81</v>
      </c>
      <c r="C36" s="1" t="s">
        <v>665</v>
      </c>
      <c r="D36" s="1" t="s">
        <v>557</v>
      </c>
      <c r="E36" s="1" t="s">
        <v>340</v>
      </c>
      <c r="F36" s="1" t="s">
        <v>81</v>
      </c>
      <c r="G36" s="1" t="s">
        <v>82</v>
      </c>
      <c r="H36" s="1" t="s">
        <v>531</v>
      </c>
      <c r="I36" s="1" t="s">
        <v>558</v>
      </c>
      <c r="J36" s="1" t="s">
        <v>559</v>
      </c>
      <c r="K36" s="1" t="s">
        <v>558</v>
      </c>
      <c r="L36" s="1" t="s">
        <v>558</v>
      </c>
      <c r="M36" s="1" t="s">
        <v>560</v>
      </c>
      <c r="N36" s="1" t="s">
        <v>560</v>
      </c>
      <c r="O36" s="1" t="s">
        <v>561</v>
      </c>
      <c r="P36" s="1" t="s">
        <v>562</v>
      </c>
      <c r="Q36" s="1" t="s">
        <v>666</v>
      </c>
      <c r="R36" s="1" t="s">
        <v>74</v>
      </c>
      <c r="S36" s="1" t="s">
        <v>36</v>
      </c>
      <c r="T36" s="1" t="s">
        <v>564</v>
      </c>
    </row>
    <row r="37" s="1" customFormat="1" spans="1:20">
      <c r="A37" s="1" t="s">
        <v>505</v>
      </c>
      <c r="B37" s="1" t="s">
        <v>81</v>
      </c>
      <c r="C37" s="1" t="s">
        <v>667</v>
      </c>
      <c r="D37" s="1" t="s">
        <v>254</v>
      </c>
      <c r="E37" s="1" t="s">
        <v>506</v>
      </c>
      <c r="F37" s="1" t="s">
        <v>81</v>
      </c>
      <c r="G37" s="1" t="s">
        <v>82</v>
      </c>
      <c r="H37" s="1" t="s">
        <v>531</v>
      </c>
      <c r="I37" s="1" t="s">
        <v>668</v>
      </c>
      <c r="J37" s="1" t="s">
        <v>559</v>
      </c>
      <c r="K37" s="1" t="s">
        <v>668</v>
      </c>
      <c r="L37" s="1" t="s">
        <v>668</v>
      </c>
      <c r="M37" s="1" t="s">
        <v>560</v>
      </c>
      <c r="N37" s="1" t="s">
        <v>560</v>
      </c>
      <c r="O37" s="1" t="s">
        <v>561</v>
      </c>
      <c r="P37" s="1" t="s">
        <v>562</v>
      </c>
      <c r="Q37" s="1" t="s">
        <v>669</v>
      </c>
      <c r="R37" s="1" t="s">
        <v>74</v>
      </c>
      <c r="S37" s="1" t="s">
        <v>36</v>
      </c>
      <c r="T37" s="1" t="s">
        <v>564</v>
      </c>
    </row>
    <row r="38" s="1" customFormat="1" spans="1:20">
      <c r="A38" s="1" t="s">
        <v>408</v>
      </c>
      <c r="B38" s="1" t="s">
        <v>81</v>
      </c>
      <c r="C38" s="1" t="s">
        <v>670</v>
      </c>
      <c r="D38" s="1" t="s">
        <v>671</v>
      </c>
      <c r="E38" s="1" t="s">
        <v>411</v>
      </c>
      <c r="F38" s="1" t="s">
        <v>81</v>
      </c>
      <c r="G38" s="1" t="s">
        <v>82</v>
      </c>
      <c r="H38" s="1" t="s">
        <v>531</v>
      </c>
      <c r="I38" s="1" t="s">
        <v>672</v>
      </c>
      <c r="J38" s="1" t="s">
        <v>559</v>
      </c>
      <c r="K38" s="1" t="s">
        <v>672</v>
      </c>
      <c r="L38" s="1" t="s">
        <v>672</v>
      </c>
      <c r="M38" s="1" t="s">
        <v>560</v>
      </c>
      <c r="N38" s="1" t="s">
        <v>560</v>
      </c>
      <c r="O38" s="1" t="s">
        <v>561</v>
      </c>
      <c r="P38" s="1" t="s">
        <v>562</v>
      </c>
      <c r="Q38" s="1" t="s">
        <v>673</v>
      </c>
      <c r="R38" s="1" t="s">
        <v>74</v>
      </c>
      <c r="S38" s="1" t="s">
        <v>36</v>
      </c>
      <c r="T38" s="1" t="s">
        <v>564</v>
      </c>
    </row>
    <row r="39" s="1" customFormat="1" spans="1:20">
      <c r="A39" s="1" t="s">
        <v>510</v>
      </c>
      <c r="B39" s="1" t="s">
        <v>81</v>
      </c>
      <c r="C39" s="1" t="s">
        <v>674</v>
      </c>
      <c r="D39" s="1" t="s">
        <v>286</v>
      </c>
      <c r="E39" s="1" t="s">
        <v>511</v>
      </c>
      <c r="F39" s="1" t="s">
        <v>81</v>
      </c>
      <c r="G39" s="1" t="s">
        <v>82</v>
      </c>
      <c r="H39" s="1" t="s">
        <v>531</v>
      </c>
      <c r="I39" s="1" t="s">
        <v>642</v>
      </c>
      <c r="J39" s="1" t="s">
        <v>559</v>
      </c>
      <c r="K39" s="1" t="s">
        <v>642</v>
      </c>
      <c r="L39" s="1" t="s">
        <v>642</v>
      </c>
      <c r="M39" s="1" t="s">
        <v>560</v>
      </c>
      <c r="N39" s="1" t="s">
        <v>560</v>
      </c>
      <c r="O39" s="1" t="s">
        <v>561</v>
      </c>
      <c r="P39" s="1" t="s">
        <v>562</v>
      </c>
      <c r="Q39" s="1" t="s">
        <v>675</v>
      </c>
      <c r="R39" s="1" t="s">
        <v>74</v>
      </c>
      <c r="S39" s="1" t="s">
        <v>36</v>
      </c>
      <c r="T39" s="1" t="s">
        <v>564</v>
      </c>
    </row>
    <row r="40" s="1" customFormat="1" spans="1:20">
      <c r="A40" s="1" t="s">
        <v>328</v>
      </c>
      <c r="B40" s="1" t="s">
        <v>81</v>
      </c>
      <c r="C40" s="1" t="s">
        <v>676</v>
      </c>
      <c r="D40" s="1" t="s">
        <v>148</v>
      </c>
      <c r="E40" s="1" t="s">
        <v>329</v>
      </c>
      <c r="F40" s="1" t="s">
        <v>81</v>
      </c>
      <c r="G40" s="1" t="s">
        <v>82</v>
      </c>
      <c r="H40" s="1" t="s">
        <v>531</v>
      </c>
      <c r="I40" s="1" t="s">
        <v>576</v>
      </c>
      <c r="J40" s="1" t="s">
        <v>559</v>
      </c>
      <c r="K40" s="1" t="s">
        <v>576</v>
      </c>
      <c r="L40" s="1" t="s">
        <v>576</v>
      </c>
      <c r="M40" s="1" t="s">
        <v>560</v>
      </c>
      <c r="N40" s="1" t="s">
        <v>560</v>
      </c>
      <c r="O40" s="1" t="s">
        <v>561</v>
      </c>
      <c r="P40" s="1" t="s">
        <v>562</v>
      </c>
      <c r="Q40" s="1" t="s">
        <v>677</v>
      </c>
      <c r="R40" s="1" t="s">
        <v>74</v>
      </c>
      <c r="S40" s="1" t="s">
        <v>36</v>
      </c>
      <c r="T40" s="1" t="s">
        <v>564</v>
      </c>
    </row>
    <row r="41" s="1" customFormat="1" spans="1:20">
      <c r="A41" s="1" t="s">
        <v>220</v>
      </c>
      <c r="B41" s="1" t="s">
        <v>109</v>
      </c>
      <c r="C41" s="1" t="s">
        <v>678</v>
      </c>
      <c r="D41" s="1" t="s">
        <v>222</v>
      </c>
      <c r="E41" s="1" t="s">
        <v>223</v>
      </c>
      <c r="F41" s="1" t="s">
        <v>81</v>
      </c>
      <c r="G41" s="1" t="s">
        <v>82</v>
      </c>
      <c r="H41" s="1" t="s">
        <v>531</v>
      </c>
      <c r="I41" s="1" t="s">
        <v>679</v>
      </c>
      <c r="J41" s="1" t="s">
        <v>559</v>
      </c>
      <c r="K41" s="1" t="s">
        <v>679</v>
      </c>
      <c r="L41" s="1" t="s">
        <v>679</v>
      </c>
      <c r="M41" s="1" t="s">
        <v>560</v>
      </c>
      <c r="N41" s="1" t="s">
        <v>560</v>
      </c>
      <c r="O41" s="1" t="s">
        <v>561</v>
      </c>
      <c r="P41" s="1" t="s">
        <v>562</v>
      </c>
      <c r="Q41" s="1" t="s">
        <v>680</v>
      </c>
      <c r="R41" s="1" t="s">
        <v>74</v>
      </c>
      <c r="S41" s="1" t="s">
        <v>36</v>
      </c>
      <c r="T41" s="1" t="s">
        <v>564</v>
      </c>
    </row>
    <row r="42" s="1" customFormat="1" spans="1:20">
      <c r="A42" s="1" t="s">
        <v>146</v>
      </c>
      <c r="B42" s="1" t="s">
        <v>109</v>
      </c>
      <c r="C42" s="1" t="s">
        <v>681</v>
      </c>
      <c r="D42" s="1" t="s">
        <v>148</v>
      </c>
      <c r="E42" s="1" t="s">
        <v>149</v>
      </c>
      <c r="F42" s="1" t="s">
        <v>81</v>
      </c>
      <c r="G42" s="1" t="s">
        <v>82</v>
      </c>
      <c r="H42" s="1" t="s">
        <v>531</v>
      </c>
      <c r="I42" s="1" t="s">
        <v>576</v>
      </c>
      <c r="J42" s="1" t="s">
        <v>559</v>
      </c>
      <c r="K42" s="1" t="s">
        <v>576</v>
      </c>
      <c r="L42" s="1" t="s">
        <v>576</v>
      </c>
      <c r="M42" s="1" t="s">
        <v>560</v>
      </c>
      <c r="N42" s="1" t="s">
        <v>560</v>
      </c>
      <c r="O42" s="1" t="s">
        <v>561</v>
      </c>
      <c r="P42" s="1" t="s">
        <v>562</v>
      </c>
      <c r="Q42" s="1" t="s">
        <v>682</v>
      </c>
      <c r="R42" s="1" t="s">
        <v>74</v>
      </c>
      <c r="S42" s="1" t="s">
        <v>36</v>
      </c>
      <c r="T42" s="1" t="s">
        <v>564</v>
      </c>
    </row>
    <row r="43" s="1" customFormat="1" spans="1:20">
      <c r="A43" s="1" t="s">
        <v>184</v>
      </c>
      <c r="B43" s="1" t="s">
        <v>109</v>
      </c>
      <c r="C43" s="1" t="s">
        <v>683</v>
      </c>
      <c r="D43" s="1" t="s">
        <v>684</v>
      </c>
      <c r="E43" s="1" t="s">
        <v>187</v>
      </c>
      <c r="F43" s="1" t="s">
        <v>109</v>
      </c>
      <c r="G43" s="1" t="s">
        <v>82</v>
      </c>
      <c r="H43" s="1" t="s">
        <v>531</v>
      </c>
      <c r="I43" s="1" t="s">
        <v>685</v>
      </c>
      <c r="J43" s="1" t="s">
        <v>559</v>
      </c>
      <c r="K43" s="1" t="s">
        <v>685</v>
      </c>
      <c r="L43" s="1" t="s">
        <v>685</v>
      </c>
      <c r="M43" s="1" t="s">
        <v>560</v>
      </c>
      <c r="N43" s="1" t="s">
        <v>560</v>
      </c>
      <c r="O43" s="1" t="s">
        <v>561</v>
      </c>
      <c r="P43" s="1" t="s">
        <v>562</v>
      </c>
      <c r="Q43" s="1" t="s">
        <v>686</v>
      </c>
      <c r="R43" s="1" t="s">
        <v>74</v>
      </c>
      <c r="S43" s="1" t="s">
        <v>36</v>
      </c>
      <c r="T43" s="1" t="s">
        <v>564</v>
      </c>
    </row>
    <row r="44" s="1" customFormat="1" spans="1:20">
      <c r="A44" s="1" t="s">
        <v>404</v>
      </c>
      <c r="B44" s="1" t="s">
        <v>109</v>
      </c>
      <c r="C44" s="1" t="s">
        <v>687</v>
      </c>
      <c r="D44" s="1" t="s">
        <v>278</v>
      </c>
      <c r="E44" s="1" t="s">
        <v>405</v>
      </c>
      <c r="F44" s="1" t="s">
        <v>81</v>
      </c>
      <c r="G44" s="1" t="s">
        <v>82</v>
      </c>
      <c r="H44" s="1" t="s">
        <v>531</v>
      </c>
      <c r="I44" s="1" t="s">
        <v>650</v>
      </c>
      <c r="J44" s="1" t="s">
        <v>559</v>
      </c>
      <c r="K44" s="1" t="s">
        <v>650</v>
      </c>
      <c r="L44" s="1" t="s">
        <v>650</v>
      </c>
      <c r="M44" s="1" t="s">
        <v>560</v>
      </c>
      <c r="N44" s="1" t="s">
        <v>560</v>
      </c>
      <c r="O44" s="1" t="s">
        <v>561</v>
      </c>
      <c r="P44" s="1" t="s">
        <v>562</v>
      </c>
      <c r="Q44" s="1" t="s">
        <v>688</v>
      </c>
      <c r="R44" s="1" t="s">
        <v>74</v>
      </c>
      <c r="S44" s="1" t="s">
        <v>36</v>
      </c>
      <c r="T44" s="1" t="s">
        <v>564</v>
      </c>
    </row>
    <row r="45" s="1" customFormat="1" spans="1:20">
      <c r="A45" s="1" t="s">
        <v>373</v>
      </c>
      <c r="B45" s="1" t="s">
        <v>109</v>
      </c>
      <c r="C45" s="1" t="s">
        <v>689</v>
      </c>
      <c r="D45" s="1" t="s">
        <v>375</v>
      </c>
      <c r="E45" s="1" t="s">
        <v>376</v>
      </c>
      <c r="F45" s="1" t="s">
        <v>81</v>
      </c>
      <c r="G45" s="1" t="s">
        <v>82</v>
      </c>
      <c r="H45" s="1" t="s">
        <v>531</v>
      </c>
      <c r="I45" s="1" t="s">
        <v>690</v>
      </c>
      <c r="J45" s="1" t="s">
        <v>559</v>
      </c>
      <c r="K45" s="1" t="s">
        <v>690</v>
      </c>
      <c r="L45" s="1" t="s">
        <v>690</v>
      </c>
      <c r="M45" s="1" t="s">
        <v>560</v>
      </c>
      <c r="N45" s="1" t="s">
        <v>560</v>
      </c>
      <c r="O45" s="1" t="s">
        <v>561</v>
      </c>
      <c r="P45" s="1" t="s">
        <v>562</v>
      </c>
      <c r="Q45" s="1" t="s">
        <v>691</v>
      </c>
      <c r="R45" s="1" t="s">
        <v>74</v>
      </c>
      <c r="S45" s="1" t="s">
        <v>36</v>
      </c>
      <c r="T45" s="1" t="s">
        <v>564</v>
      </c>
    </row>
    <row r="46" s="1" customFormat="1" spans="1:20">
      <c r="A46" s="1" t="s">
        <v>122</v>
      </c>
      <c r="B46" s="1" t="s">
        <v>109</v>
      </c>
      <c r="C46" s="1" t="s">
        <v>692</v>
      </c>
      <c r="D46" s="1" t="s">
        <v>124</v>
      </c>
      <c r="E46" s="1" t="s">
        <v>125</v>
      </c>
      <c r="F46" s="1" t="s">
        <v>109</v>
      </c>
      <c r="G46" s="1" t="s">
        <v>82</v>
      </c>
      <c r="H46" s="1" t="s">
        <v>531</v>
      </c>
      <c r="I46" s="1" t="s">
        <v>693</v>
      </c>
      <c r="J46" s="1" t="s">
        <v>559</v>
      </c>
      <c r="K46" s="1" t="s">
        <v>693</v>
      </c>
      <c r="L46" s="1" t="s">
        <v>693</v>
      </c>
      <c r="M46" s="1" t="s">
        <v>560</v>
      </c>
      <c r="N46" s="1" t="s">
        <v>560</v>
      </c>
      <c r="O46" s="1" t="s">
        <v>561</v>
      </c>
      <c r="P46" s="1" t="s">
        <v>562</v>
      </c>
      <c r="Q46" s="1" t="s">
        <v>694</v>
      </c>
      <c r="R46" s="1" t="s">
        <v>74</v>
      </c>
      <c r="S46" s="1" t="s">
        <v>36</v>
      </c>
      <c r="T46" s="1" t="s">
        <v>564</v>
      </c>
    </row>
    <row r="47" s="1" customFormat="1" spans="1:20">
      <c r="A47" s="1" t="s">
        <v>392</v>
      </c>
      <c r="B47" s="1" t="s">
        <v>109</v>
      </c>
      <c r="C47" s="1" t="s">
        <v>695</v>
      </c>
      <c r="D47" s="1" t="s">
        <v>696</v>
      </c>
      <c r="E47" s="1" t="s">
        <v>697</v>
      </c>
      <c r="F47" s="1" t="s">
        <v>81</v>
      </c>
      <c r="G47" s="1" t="s">
        <v>82</v>
      </c>
      <c r="H47" s="1" t="s">
        <v>531</v>
      </c>
      <c r="I47" s="1" t="s">
        <v>698</v>
      </c>
      <c r="J47" s="1" t="s">
        <v>559</v>
      </c>
      <c r="K47" s="1" t="s">
        <v>698</v>
      </c>
      <c r="L47" s="1" t="s">
        <v>698</v>
      </c>
      <c r="M47" s="1" t="s">
        <v>560</v>
      </c>
      <c r="N47" s="1" t="s">
        <v>560</v>
      </c>
      <c r="O47" s="1" t="s">
        <v>561</v>
      </c>
      <c r="P47" s="1" t="s">
        <v>562</v>
      </c>
      <c r="Q47" s="1" t="s">
        <v>699</v>
      </c>
      <c r="R47" s="1" t="s">
        <v>74</v>
      </c>
      <c r="S47" s="1" t="s">
        <v>36</v>
      </c>
      <c r="T47" s="1" t="s">
        <v>564</v>
      </c>
    </row>
    <row r="48" s="1" customFormat="1" spans="1:20">
      <c r="A48" s="1" t="s">
        <v>177</v>
      </c>
      <c r="B48" s="1" t="s">
        <v>109</v>
      </c>
      <c r="C48" s="1" t="s">
        <v>700</v>
      </c>
      <c r="D48" s="1" t="s">
        <v>179</v>
      </c>
      <c r="E48" s="1" t="s">
        <v>180</v>
      </c>
      <c r="F48" s="1" t="s">
        <v>81</v>
      </c>
      <c r="G48" s="1" t="s">
        <v>82</v>
      </c>
      <c r="H48" s="1" t="s">
        <v>531</v>
      </c>
      <c r="I48" s="1" t="s">
        <v>701</v>
      </c>
      <c r="J48" s="1" t="s">
        <v>559</v>
      </c>
      <c r="K48" s="1" t="s">
        <v>701</v>
      </c>
      <c r="L48" s="1" t="s">
        <v>701</v>
      </c>
      <c r="M48" s="1" t="s">
        <v>560</v>
      </c>
      <c r="N48" s="1" t="s">
        <v>560</v>
      </c>
      <c r="O48" s="1" t="s">
        <v>561</v>
      </c>
      <c r="P48" s="1" t="s">
        <v>562</v>
      </c>
      <c r="Q48" s="1" t="s">
        <v>702</v>
      </c>
      <c r="R48" s="1" t="s">
        <v>74</v>
      </c>
      <c r="S48" s="1" t="s">
        <v>36</v>
      </c>
      <c r="T48" s="1" t="s">
        <v>564</v>
      </c>
    </row>
    <row r="49" s="1" customFormat="1" spans="1:20">
      <c r="A49" s="1" t="s">
        <v>162</v>
      </c>
      <c r="B49" s="1" t="s">
        <v>109</v>
      </c>
      <c r="C49" s="1" t="s">
        <v>703</v>
      </c>
      <c r="D49" s="1" t="s">
        <v>164</v>
      </c>
      <c r="E49" s="1" t="s">
        <v>165</v>
      </c>
      <c r="F49" s="1" t="s">
        <v>81</v>
      </c>
      <c r="G49" s="1" t="s">
        <v>82</v>
      </c>
      <c r="H49" s="1" t="s">
        <v>531</v>
      </c>
      <c r="I49" s="1" t="s">
        <v>704</v>
      </c>
      <c r="J49" s="1" t="s">
        <v>559</v>
      </c>
      <c r="K49" s="1" t="s">
        <v>704</v>
      </c>
      <c r="L49" s="1" t="s">
        <v>704</v>
      </c>
      <c r="M49" s="1" t="s">
        <v>560</v>
      </c>
      <c r="N49" s="1" t="s">
        <v>560</v>
      </c>
      <c r="O49" s="1" t="s">
        <v>561</v>
      </c>
      <c r="P49" s="1" t="s">
        <v>562</v>
      </c>
      <c r="Q49" s="1" t="s">
        <v>705</v>
      </c>
      <c r="R49" s="1" t="s">
        <v>74</v>
      </c>
      <c r="S49" s="1" t="s">
        <v>36</v>
      </c>
      <c r="T49" s="1" t="s">
        <v>564</v>
      </c>
    </row>
    <row r="50" s="1" customFormat="1" spans="1:20">
      <c r="A50" s="1" t="s">
        <v>379</v>
      </c>
      <c r="B50" s="1" t="s">
        <v>109</v>
      </c>
      <c r="C50" s="1" t="s">
        <v>706</v>
      </c>
      <c r="D50" s="1" t="s">
        <v>707</v>
      </c>
      <c r="E50" s="1" t="s">
        <v>382</v>
      </c>
      <c r="F50" s="1" t="s">
        <v>81</v>
      </c>
      <c r="G50" s="1" t="s">
        <v>82</v>
      </c>
      <c r="H50" s="1" t="s">
        <v>531</v>
      </c>
      <c r="I50" s="1" t="s">
        <v>708</v>
      </c>
      <c r="J50" s="1" t="s">
        <v>559</v>
      </c>
      <c r="K50" s="1" t="s">
        <v>708</v>
      </c>
      <c r="L50" s="1" t="s">
        <v>708</v>
      </c>
      <c r="M50" s="1" t="s">
        <v>560</v>
      </c>
      <c r="N50" s="1" t="s">
        <v>560</v>
      </c>
      <c r="O50" s="1" t="s">
        <v>561</v>
      </c>
      <c r="P50" s="1" t="s">
        <v>562</v>
      </c>
      <c r="Q50" s="1" t="s">
        <v>709</v>
      </c>
      <c r="R50" s="1" t="s">
        <v>74</v>
      </c>
      <c r="S50" s="1" t="s">
        <v>36</v>
      </c>
      <c r="T50" s="1" t="s">
        <v>564</v>
      </c>
    </row>
    <row r="51" s="1" customFormat="1" spans="1:20">
      <c r="A51" s="1" t="s">
        <v>385</v>
      </c>
      <c r="B51" s="1" t="s">
        <v>109</v>
      </c>
      <c r="C51" s="1" t="s">
        <v>710</v>
      </c>
      <c r="D51" s="1" t="s">
        <v>387</v>
      </c>
      <c r="E51" s="1" t="s">
        <v>388</v>
      </c>
      <c r="F51" s="1" t="s">
        <v>109</v>
      </c>
      <c r="G51" s="1" t="s">
        <v>82</v>
      </c>
      <c r="H51" s="1" t="s">
        <v>531</v>
      </c>
      <c r="I51" s="1" t="s">
        <v>711</v>
      </c>
      <c r="J51" s="1" t="s">
        <v>559</v>
      </c>
      <c r="K51" s="1" t="s">
        <v>711</v>
      </c>
      <c r="L51" s="1" t="s">
        <v>711</v>
      </c>
      <c r="M51" s="1" t="s">
        <v>560</v>
      </c>
      <c r="N51" s="1" t="s">
        <v>560</v>
      </c>
      <c r="O51" s="1" t="s">
        <v>561</v>
      </c>
      <c r="P51" s="1" t="s">
        <v>562</v>
      </c>
      <c r="Q51" s="1" t="s">
        <v>712</v>
      </c>
      <c r="R51" s="1" t="s">
        <v>74</v>
      </c>
      <c r="S51" s="1" t="s">
        <v>36</v>
      </c>
      <c r="T51" s="1" t="s">
        <v>564</v>
      </c>
    </row>
    <row r="52" s="1" customFormat="1" spans="1:20">
      <c r="A52" s="1" t="s">
        <v>114</v>
      </c>
      <c r="B52" s="1" t="s">
        <v>109</v>
      </c>
      <c r="C52" s="1" t="s">
        <v>713</v>
      </c>
      <c r="D52" s="1" t="s">
        <v>116</v>
      </c>
      <c r="E52" s="1" t="s">
        <v>117</v>
      </c>
      <c r="F52" s="1" t="s">
        <v>81</v>
      </c>
      <c r="G52" s="1" t="s">
        <v>82</v>
      </c>
      <c r="H52" s="1" t="s">
        <v>531</v>
      </c>
      <c r="I52" s="1" t="s">
        <v>714</v>
      </c>
      <c r="J52" s="1" t="s">
        <v>559</v>
      </c>
      <c r="K52" s="1" t="s">
        <v>714</v>
      </c>
      <c r="L52" s="1" t="s">
        <v>714</v>
      </c>
      <c r="M52" s="1" t="s">
        <v>560</v>
      </c>
      <c r="N52" s="1" t="s">
        <v>560</v>
      </c>
      <c r="O52" s="1" t="s">
        <v>561</v>
      </c>
      <c r="P52" s="1" t="s">
        <v>562</v>
      </c>
      <c r="Q52" s="1" t="s">
        <v>715</v>
      </c>
      <c r="R52" s="1" t="s">
        <v>74</v>
      </c>
      <c r="S52" s="1" t="s">
        <v>36</v>
      </c>
      <c r="T52" s="1" t="s">
        <v>564</v>
      </c>
    </row>
    <row r="53" s="1" customFormat="1" spans="1:20">
      <c r="A53" s="1" t="s">
        <v>399</v>
      </c>
      <c r="B53" s="1" t="s">
        <v>109</v>
      </c>
      <c r="C53" s="1" t="s">
        <v>716</v>
      </c>
      <c r="D53" s="1" t="s">
        <v>401</v>
      </c>
      <c r="E53" s="1" t="s">
        <v>402</v>
      </c>
      <c r="F53" s="1" t="s">
        <v>81</v>
      </c>
      <c r="G53" s="1" t="s">
        <v>82</v>
      </c>
      <c r="H53" s="1" t="s">
        <v>531</v>
      </c>
      <c r="I53" s="1" t="s">
        <v>717</v>
      </c>
      <c r="J53" s="1" t="s">
        <v>559</v>
      </c>
      <c r="K53" s="1" t="s">
        <v>717</v>
      </c>
      <c r="L53" s="1" t="s">
        <v>717</v>
      </c>
      <c r="M53" s="1" t="s">
        <v>560</v>
      </c>
      <c r="N53" s="1" t="s">
        <v>560</v>
      </c>
      <c r="O53" s="1" t="s">
        <v>561</v>
      </c>
      <c r="P53" s="1" t="s">
        <v>562</v>
      </c>
      <c r="Q53" s="1" t="s">
        <v>718</v>
      </c>
      <c r="R53" s="1" t="s">
        <v>74</v>
      </c>
      <c r="S53" s="1" t="s">
        <v>36</v>
      </c>
      <c r="T53" s="1" t="s">
        <v>564</v>
      </c>
    </row>
    <row r="54" s="1" customFormat="1" spans="1:20">
      <c r="A54" s="1" t="s">
        <v>198</v>
      </c>
      <c r="B54" s="1" t="s">
        <v>109</v>
      </c>
      <c r="C54" s="1" t="s">
        <v>719</v>
      </c>
      <c r="D54" s="1" t="s">
        <v>720</v>
      </c>
      <c r="E54" s="1" t="s">
        <v>201</v>
      </c>
      <c r="F54" s="1" t="s">
        <v>81</v>
      </c>
      <c r="G54" s="1" t="s">
        <v>82</v>
      </c>
      <c r="H54" s="1" t="s">
        <v>531</v>
      </c>
      <c r="I54" s="1" t="s">
        <v>721</v>
      </c>
      <c r="J54" s="1" t="s">
        <v>559</v>
      </c>
      <c r="K54" s="1" t="s">
        <v>721</v>
      </c>
      <c r="L54" s="1" t="s">
        <v>721</v>
      </c>
      <c r="M54" s="1" t="s">
        <v>560</v>
      </c>
      <c r="N54" s="1" t="s">
        <v>560</v>
      </c>
      <c r="O54" s="1" t="s">
        <v>561</v>
      </c>
      <c r="P54" s="1" t="s">
        <v>562</v>
      </c>
      <c r="Q54" s="1" t="s">
        <v>722</v>
      </c>
      <c r="R54" s="1" t="s">
        <v>74</v>
      </c>
      <c r="S54" s="1" t="s">
        <v>36</v>
      </c>
      <c r="T54" s="1" t="s">
        <v>564</v>
      </c>
    </row>
    <row r="55" s="1" customFormat="1" spans="1:20">
      <c r="A55" s="1" t="s">
        <v>154</v>
      </c>
      <c r="B55" s="1" t="s">
        <v>109</v>
      </c>
      <c r="C55" s="1" t="s">
        <v>723</v>
      </c>
      <c r="D55" s="1" t="s">
        <v>156</v>
      </c>
      <c r="E55" s="1" t="s">
        <v>157</v>
      </c>
      <c r="F55" s="1" t="s">
        <v>81</v>
      </c>
      <c r="G55" s="1" t="s">
        <v>82</v>
      </c>
      <c r="H55" s="1" t="s">
        <v>531</v>
      </c>
      <c r="I55" s="1" t="s">
        <v>724</v>
      </c>
      <c r="J55" s="1" t="s">
        <v>559</v>
      </c>
      <c r="K55" s="1" t="s">
        <v>724</v>
      </c>
      <c r="L55" s="1" t="s">
        <v>724</v>
      </c>
      <c r="M55" s="1" t="s">
        <v>560</v>
      </c>
      <c r="N55" s="1" t="s">
        <v>560</v>
      </c>
      <c r="O55" s="1" t="s">
        <v>561</v>
      </c>
      <c r="P55" s="1" t="s">
        <v>562</v>
      </c>
      <c r="Q55" s="1" t="s">
        <v>725</v>
      </c>
      <c r="R55" s="1" t="s">
        <v>74</v>
      </c>
      <c r="S55" s="1" t="s">
        <v>36</v>
      </c>
      <c r="T55" s="1" t="s">
        <v>564</v>
      </c>
    </row>
    <row r="56" s="1" customFormat="1" spans="1:20">
      <c r="A56" s="1" t="s">
        <v>169</v>
      </c>
      <c r="B56" s="1" t="s">
        <v>109</v>
      </c>
      <c r="C56" s="1" t="s">
        <v>726</v>
      </c>
      <c r="D56" s="1" t="s">
        <v>727</v>
      </c>
      <c r="E56" s="1" t="s">
        <v>172</v>
      </c>
      <c r="F56" s="1" t="s">
        <v>81</v>
      </c>
      <c r="G56" s="1" t="s">
        <v>82</v>
      </c>
      <c r="H56" s="1" t="s">
        <v>531</v>
      </c>
      <c r="I56" s="1" t="s">
        <v>728</v>
      </c>
      <c r="J56" s="1" t="s">
        <v>559</v>
      </c>
      <c r="K56" s="1" t="s">
        <v>728</v>
      </c>
      <c r="L56" s="1" t="s">
        <v>728</v>
      </c>
      <c r="M56" s="1" t="s">
        <v>560</v>
      </c>
      <c r="N56" s="1" t="s">
        <v>560</v>
      </c>
      <c r="O56" s="1" t="s">
        <v>561</v>
      </c>
      <c r="P56" s="1" t="s">
        <v>562</v>
      </c>
      <c r="Q56" s="1" t="s">
        <v>729</v>
      </c>
      <c r="R56" s="1" t="s">
        <v>74</v>
      </c>
      <c r="S56" s="1" t="s">
        <v>36</v>
      </c>
      <c r="T56" s="1" t="s">
        <v>564</v>
      </c>
    </row>
    <row r="57" s="1" customFormat="1" spans="1:20">
      <c r="A57" s="1" t="s">
        <v>192</v>
      </c>
      <c r="B57" s="1" t="s">
        <v>109</v>
      </c>
      <c r="C57" s="1" t="s">
        <v>730</v>
      </c>
      <c r="D57" s="1" t="s">
        <v>194</v>
      </c>
      <c r="E57" s="1" t="s">
        <v>195</v>
      </c>
      <c r="F57" s="1" t="s">
        <v>109</v>
      </c>
      <c r="G57" s="1" t="s">
        <v>82</v>
      </c>
      <c r="H57" s="1" t="s">
        <v>531</v>
      </c>
      <c r="I57" s="1" t="s">
        <v>731</v>
      </c>
      <c r="J57" s="1" t="s">
        <v>559</v>
      </c>
      <c r="K57" s="1" t="s">
        <v>731</v>
      </c>
      <c r="L57" s="1" t="s">
        <v>731</v>
      </c>
      <c r="M57" s="1" t="s">
        <v>560</v>
      </c>
      <c r="N57" s="1" t="s">
        <v>560</v>
      </c>
      <c r="O57" s="1" t="s">
        <v>561</v>
      </c>
      <c r="P57" s="1" t="s">
        <v>562</v>
      </c>
      <c r="Q57" s="1" t="s">
        <v>732</v>
      </c>
      <c r="R57" s="1" t="s">
        <v>74</v>
      </c>
      <c r="S57" s="1" t="s">
        <v>36</v>
      </c>
      <c r="T57" s="1" t="s">
        <v>564</v>
      </c>
    </row>
    <row r="58" s="1" customFormat="1" spans="1:20">
      <c r="A58" s="1" t="s">
        <v>130</v>
      </c>
      <c r="B58" s="1" t="s">
        <v>109</v>
      </c>
      <c r="C58" s="1" t="s">
        <v>733</v>
      </c>
      <c r="D58" s="1" t="s">
        <v>132</v>
      </c>
      <c r="E58" s="1" t="s">
        <v>133</v>
      </c>
      <c r="F58" s="1" t="s">
        <v>81</v>
      </c>
      <c r="G58" s="1" t="s">
        <v>82</v>
      </c>
      <c r="H58" s="1" t="s">
        <v>531</v>
      </c>
      <c r="I58" s="1" t="s">
        <v>734</v>
      </c>
      <c r="J58" s="1" t="s">
        <v>559</v>
      </c>
      <c r="K58" s="1" t="s">
        <v>734</v>
      </c>
      <c r="L58" s="1" t="s">
        <v>734</v>
      </c>
      <c r="M58" s="1" t="s">
        <v>560</v>
      </c>
      <c r="N58" s="1" t="s">
        <v>560</v>
      </c>
      <c r="O58" s="1" t="s">
        <v>561</v>
      </c>
      <c r="P58" s="1" t="s">
        <v>562</v>
      </c>
      <c r="Q58" s="1" t="s">
        <v>735</v>
      </c>
      <c r="R58" s="1" t="s">
        <v>74</v>
      </c>
      <c r="S58" s="1" t="s">
        <v>36</v>
      </c>
      <c r="T58" s="1" t="s">
        <v>564</v>
      </c>
    </row>
    <row r="59" s="1" customFormat="1" spans="1:20">
      <c r="A59" s="1" t="s">
        <v>214</v>
      </c>
      <c r="B59" s="1" t="s">
        <v>109</v>
      </c>
      <c r="C59" s="1" t="s">
        <v>736</v>
      </c>
      <c r="D59" s="1" t="s">
        <v>737</v>
      </c>
      <c r="E59" s="1" t="s">
        <v>217</v>
      </c>
      <c r="F59" s="1" t="s">
        <v>81</v>
      </c>
      <c r="G59" s="1" t="s">
        <v>82</v>
      </c>
      <c r="H59" s="1" t="s">
        <v>531</v>
      </c>
      <c r="I59" s="1" t="s">
        <v>738</v>
      </c>
      <c r="J59" s="1" t="s">
        <v>559</v>
      </c>
      <c r="K59" s="1" t="s">
        <v>738</v>
      </c>
      <c r="L59" s="1" t="s">
        <v>738</v>
      </c>
      <c r="M59" s="1" t="s">
        <v>560</v>
      </c>
      <c r="N59" s="1" t="s">
        <v>560</v>
      </c>
      <c r="O59" s="1" t="s">
        <v>561</v>
      </c>
      <c r="P59" s="1" t="s">
        <v>562</v>
      </c>
      <c r="Q59" s="1" t="s">
        <v>739</v>
      </c>
      <c r="R59" s="1" t="s">
        <v>74</v>
      </c>
      <c r="S59" s="1" t="s">
        <v>36</v>
      </c>
      <c r="T59" s="1" t="s">
        <v>564</v>
      </c>
    </row>
    <row r="60" s="1" customFormat="1" spans="1:20">
      <c r="A60" s="1" t="s">
        <v>138</v>
      </c>
      <c r="B60" s="1" t="s">
        <v>109</v>
      </c>
      <c r="C60" s="1" t="s">
        <v>740</v>
      </c>
      <c r="D60" s="1" t="s">
        <v>140</v>
      </c>
      <c r="E60" s="1" t="s">
        <v>141</v>
      </c>
      <c r="F60" s="1" t="s">
        <v>109</v>
      </c>
      <c r="G60" s="1" t="s">
        <v>82</v>
      </c>
      <c r="H60" s="1" t="s">
        <v>531</v>
      </c>
      <c r="I60" s="1" t="s">
        <v>741</v>
      </c>
      <c r="J60" s="1" t="s">
        <v>559</v>
      </c>
      <c r="K60" s="1" t="s">
        <v>741</v>
      </c>
      <c r="L60" s="1" t="s">
        <v>741</v>
      </c>
      <c r="M60" s="1" t="s">
        <v>560</v>
      </c>
      <c r="N60" s="1" t="s">
        <v>560</v>
      </c>
      <c r="O60" s="1" t="s">
        <v>561</v>
      </c>
      <c r="P60" s="1" t="s">
        <v>562</v>
      </c>
      <c r="Q60" s="1" t="s">
        <v>742</v>
      </c>
      <c r="R60" s="1" t="s">
        <v>74</v>
      </c>
      <c r="S60" s="1" t="s">
        <v>36</v>
      </c>
      <c r="T60" s="1" t="s">
        <v>564</v>
      </c>
    </row>
    <row r="61" s="1" customFormat="1" spans="1:20">
      <c r="A61" s="1" t="s">
        <v>206</v>
      </c>
      <c r="B61" s="1" t="s">
        <v>109</v>
      </c>
      <c r="C61" s="1" t="s">
        <v>743</v>
      </c>
      <c r="D61" s="1" t="s">
        <v>208</v>
      </c>
      <c r="E61" s="1" t="s">
        <v>209</v>
      </c>
      <c r="F61" s="1" t="s">
        <v>109</v>
      </c>
      <c r="G61" s="1" t="s">
        <v>82</v>
      </c>
      <c r="H61" s="1" t="s">
        <v>531</v>
      </c>
      <c r="I61" s="1" t="s">
        <v>744</v>
      </c>
      <c r="J61" s="1" t="s">
        <v>559</v>
      </c>
      <c r="K61" s="1" t="s">
        <v>744</v>
      </c>
      <c r="L61" s="1" t="s">
        <v>744</v>
      </c>
      <c r="M61" s="1" t="s">
        <v>560</v>
      </c>
      <c r="N61" s="1" t="s">
        <v>560</v>
      </c>
      <c r="O61" s="1" t="s">
        <v>561</v>
      </c>
      <c r="P61" s="1" t="s">
        <v>562</v>
      </c>
      <c r="Q61" s="1" t="s">
        <v>745</v>
      </c>
      <c r="R61" s="1" t="s">
        <v>74</v>
      </c>
      <c r="S61" s="1" t="s">
        <v>36</v>
      </c>
      <c r="T61" s="1" t="s">
        <v>564</v>
      </c>
    </row>
    <row r="62" s="1" customFormat="1" spans="1:20">
      <c r="A62" s="1" t="s">
        <v>105</v>
      </c>
      <c r="B62" s="1" t="s">
        <v>92</v>
      </c>
      <c r="C62" s="1" t="s">
        <v>746</v>
      </c>
      <c r="D62" s="1" t="s">
        <v>107</v>
      </c>
      <c r="E62" s="1" t="s">
        <v>108</v>
      </c>
      <c r="F62" s="1" t="s">
        <v>109</v>
      </c>
      <c r="G62" s="1" t="s">
        <v>82</v>
      </c>
      <c r="H62" s="1" t="s">
        <v>531</v>
      </c>
      <c r="I62" s="1" t="s">
        <v>747</v>
      </c>
      <c r="J62" s="1" t="s">
        <v>559</v>
      </c>
      <c r="K62" s="1" t="s">
        <v>747</v>
      </c>
      <c r="L62" s="1" t="s">
        <v>747</v>
      </c>
      <c r="M62" s="1" t="s">
        <v>560</v>
      </c>
      <c r="N62" s="1" t="s">
        <v>560</v>
      </c>
      <c r="O62" s="1" t="s">
        <v>561</v>
      </c>
      <c r="P62" s="1" t="s">
        <v>562</v>
      </c>
      <c r="Q62" s="1" t="s">
        <v>748</v>
      </c>
      <c r="R62" s="1" t="s">
        <v>74</v>
      </c>
      <c r="S62" s="1" t="s">
        <v>36</v>
      </c>
      <c r="T62" s="1" t="s">
        <v>564</v>
      </c>
    </row>
    <row r="63" s="1" customFormat="1" spans="1:20">
      <c r="A63" s="1" t="s">
        <v>365</v>
      </c>
      <c r="B63" s="1" t="s">
        <v>92</v>
      </c>
      <c r="C63" s="1" t="s">
        <v>749</v>
      </c>
      <c r="D63" s="1" t="s">
        <v>367</v>
      </c>
      <c r="E63" s="1" t="s">
        <v>368</v>
      </c>
      <c r="F63" s="1" t="s">
        <v>81</v>
      </c>
      <c r="G63" s="1" t="s">
        <v>82</v>
      </c>
      <c r="H63" s="1" t="s">
        <v>531</v>
      </c>
      <c r="I63" s="1" t="s">
        <v>750</v>
      </c>
      <c r="J63" s="1" t="s">
        <v>559</v>
      </c>
      <c r="K63" s="1" t="s">
        <v>750</v>
      </c>
      <c r="L63" s="1" t="s">
        <v>750</v>
      </c>
      <c r="M63" s="1" t="s">
        <v>560</v>
      </c>
      <c r="N63" s="1" t="s">
        <v>560</v>
      </c>
      <c r="O63" s="1" t="s">
        <v>561</v>
      </c>
      <c r="P63" s="1" t="s">
        <v>562</v>
      </c>
      <c r="Q63" s="1" t="s">
        <v>751</v>
      </c>
      <c r="R63" s="1" t="s">
        <v>74</v>
      </c>
      <c r="S63" s="1" t="s">
        <v>36</v>
      </c>
      <c r="T63" s="1" t="s">
        <v>564</v>
      </c>
    </row>
    <row r="64" s="1" customFormat="1" spans="1:20">
      <c r="A64" s="1" t="s">
        <v>358</v>
      </c>
      <c r="B64" s="1" t="s">
        <v>92</v>
      </c>
      <c r="C64" s="1" t="s">
        <v>752</v>
      </c>
      <c r="D64" s="1" t="s">
        <v>360</v>
      </c>
      <c r="E64" s="1" t="s">
        <v>361</v>
      </c>
      <c r="F64" s="1" t="s">
        <v>92</v>
      </c>
      <c r="G64" s="1" t="s">
        <v>82</v>
      </c>
      <c r="H64" s="1" t="s">
        <v>531</v>
      </c>
      <c r="I64" s="1" t="s">
        <v>753</v>
      </c>
      <c r="J64" s="1" t="s">
        <v>559</v>
      </c>
      <c r="K64" s="1" t="s">
        <v>753</v>
      </c>
      <c r="L64" s="1" t="s">
        <v>753</v>
      </c>
      <c r="M64" s="1" t="s">
        <v>560</v>
      </c>
      <c r="N64" s="1" t="s">
        <v>560</v>
      </c>
      <c r="O64" s="1" t="s">
        <v>561</v>
      </c>
      <c r="P64" s="1" t="s">
        <v>562</v>
      </c>
      <c r="Q64" s="1" t="s">
        <v>754</v>
      </c>
      <c r="R64" s="1" t="s">
        <v>74</v>
      </c>
      <c r="S64" s="1" t="s">
        <v>36</v>
      </c>
      <c r="T64" s="1" t="s">
        <v>564</v>
      </c>
    </row>
    <row r="65" s="1" customFormat="1" spans="1:20">
      <c r="A65" s="1" t="s">
        <v>97</v>
      </c>
      <c r="B65" s="1" t="s">
        <v>92</v>
      </c>
      <c r="C65" s="1" t="s">
        <v>755</v>
      </c>
      <c r="D65" s="1" t="s">
        <v>756</v>
      </c>
      <c r="E65" s="1" t="s">
        <v>100</v>
      </c>
      <c r="F65" s="1" t="s">
        <v>81</v>
      </c>
      <c r="G65" s="1" t="s">
        <v>82</v>
      </c>
      <c r="H65" s="1" t="s">
        <v>531</v>
      </c>
      <c r="I65" s="1" t="s">
        <v>757</v>
      </c>
      <c r="J65" s="1" t="s">
        <v>559</v>
      </c>
      <c r="K65" s="1" t="s">
        <v>757</v>
      </c>
      <c r="L65" s="1" t="s">
        <v>757</v>
      </c>
      <c r="M65" s="1" t="s">
        <v>560</v>
      </c>
      <c r="N65" s="1" t="s">
        <v>560</v>
      </c>
      <c r="O65" s="1" t="s">
        <v>561</v>
      </c>
      <c r="P65" s="1" t="s">
        <v>562</v>
      </c>
      <c r="Q65" s="1" t="s">
        <v>758</v>
      </c>
      <c r="R65" s="1" t="s">
        <v>74</v>
      </c>
      <c r="S65" s="1" t="s">
        <v>36</v>
      </c>
      <c r="T65" s="1" t="s">
        <v>564</v>
      </c>
    </row>
    <row r="66" s="1" customFormat="1" spans="1:20">
      <c r="A66" s="1" t="s">
        <v>88</v>
      </c>
      <c r="B66" s="1" t="s">
        <v>92</v>
      </c>
      <c r="C66" s="1" t="s">
        <v>759</v>
      </c>
      <c r="D66" s="1" t="s">
        <v>760</v>
      </c>
      <c r="E66" s="1" t="s">
        <v>91</v>
      </c>
      <c r="F66" s="1" t="s">
        <v>92</v>
      </c>
      <c r="G66" s="1" t="s">
        <v>82</v>
      </c>
      <c r="H66" s="1" t="s">
        <v>531</v>
      </c>
      <c r="I66" s="1" t="s">
        <v>761</v>
      </c>
      <c r="J66" s="1" t="s">
        <v>559</v>
      </c>
      <c r="K66" s="1" t="s">
        <v>761</v>
      </c>
      <c r="L66" s="1" t="s">
        <v>761</v>
      </c>
      <c r="M66" s="1" t="s">
        <v>560</v>
      </c>
      <c r="N66" s="1" t="s">
        <v>560</v>
      </c>
      <c r="O66" s="1" t="s">
        <v>561</v>
      </c>
      <c r="P66" s="1" t="s">
        <v>562</v>
      </c>
      <c r="Q66" s="1" t="s">
        <v>762</v>
      </c>
      <c r="R66" s="1" t="s">
        <v>74</v>
      </c>
      <c r="S66" s="1" t="s">
        <v>36</v>
      </c>
      <c r="T66" s="1" t="s">
        <v>564</v>
      </c>
    </row>
    <row r="67" s="1" customFormat="1" spans="1:20">
      <c r="A67" s="1" t="s">
        <v>72</v>
      </c>
      <c r="B67" s="1" t="s">
        <v>80</v>
      </c>
      <c r="C67" s="1" t="s">
        <v>763</v>
      </c>
      <c r="D67" s="1" t="s">
        <v>77</v>
      </c>
      <c r="E67" s="1" t="s">
        <v>764</v>
      </c>
      <c r="F67" s="1" t="s">
        <v>81</v>
      </c>
      <c r="G67" s="1" t="s">
        <v>82</v>
      </c>
      <c r="H67" s="1" t="s">
        <v>531</v>
      </c>
      <c r="I67" s="1" t="s">
        <v>765</v>
      </c>
      <c r="J67" s="1" t="s">
        <v>559</v>
      </c>
      <c r="K67" s="1" t="s">
        <v>765</v>
      </c>
      <c r="L67" s="1" t="s">
        <v>765</v>
      </c>
      <c r="M67" s="1" t="s">
        <v>560</v>
      </c>
      <c r="N67" s="1" t="s">
        <v>560</v>
      </c>
      <c r="O67" s="1" t="s">
        <v>561</v>
      </c>
      <c r="P67" s="1" t="s">
        <v>562</v>
      </c>
      <c r="Q67" s="1" t="s">
        <v>766</v>
      </c>
      <c r="R67" s="1" t="s">
        <v>74</v>
      </c>
      <c r="S67" s="1" t="s">
        <v>36</v>
      </c>
      <c r="T67" s="1" t="s">
        <v>564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2022-01-27T02:36:51Z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E0DE22127EC74A208003E0B746913204</vt:lpwstr>
  </property>
</Properties>
</file>