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<sst xmlns="http://schemas.openxmlformats.org/spreadsheetml/2006/main" count="500" uniqueCount="169">
  <si>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</si>
  <si>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</si>
  <si>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</si>
  <si>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</si>
  <si>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</si>
  <si>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</si>
  <si>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</si>
  <si>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</si>
  <si>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</si>
  <si>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</si>
  <si>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</si>
  <si>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</si>
  <si>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</si>
  <si>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</si>
  <si>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</si>
  <si>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</si>
  <si>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</si>
  <si>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</si>
  <si>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</si>
  <si>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</si>
  <si>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</si>
  <si>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</si>
  <si>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</si>
  <si>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</si>
  <si>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</si>
  <si>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</si>
  <si>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</si>
  <si>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[天门]麗枫酒店(天门新城CBD沃尔玛店)(70885222)</t>
  </si>
  <si>
    <t>豪华大床房&lt;双人入住&gt;&lt;内宾&gt;&lt;预付&gt;&lt;双早&gt;</t>
  </si>
  <si>
    <t>CNY</t>
  </si>
  <si>
    <t>赵建立</t>
  </si>
  <si>
    <t>CA11323220127CNY</t>
  </si>
  <si>
    <t>未提现</t>
  </si>
  <si>
    <t>携程开票</t>
  </si>
  <si>
    <t>取消</t>
  </si>
  <si>
    <t>[苏州]锦江之星品尚(苏州园区君地曼哈顿广场店)(60983802)</t>
  </si>
  <si>
    <t>商务房A&lt;双人入住&gt;&lt;内宾&gt;&lt;预付&gt;&lt;双早&gt;</t>
  </si>
  <si>
    <t>欧小龙</t>
  </si>
  <si>
    <t>[阿拉善左旗]维也纳国际酒店(阿拉善店)(85211684)</t>
  </si>
  <si>
    <t>贺明</t>
  </si>
  <si>
    <t>Acknowledged</t>
  </si>
  <si>
    <t>[庆云]希岸·轻雅酒店(德州庆云汽车站店)(83841447)</t>
  </si>
  <si>
    <t>希岸商务双床房（地暖）&lt;双人入住&gt;&lt;内宾&gt;&lt;预付&gt;&lt;双早&gt;</t>
  </si>
  <si>
    <t>安琪</t>
  </si>
  <si>
    <t>[化州]城市便捷酒店(化州北岸汽车站店)(72813004)</t>
  </si>
  <si>
    <t>商务大床房&lt;双人入住&gt;&lt;内宾&gt;&lt;预付&gt;&lt;双早&gt;</t>
  </si>
  <si>
    <t>吴思琳</t>
  </si>
  <si>
    <t>[怀化]城市便捷酒店(怀化第一人民医院医学院店)(71584095)</t>
  </si>
  <si>
    <t>城景大床房&lt;双人入住&gt;&lt;内宾&gt;&lt;预付&gt;&lt;双早&gt;</t>
  </si>
  <si>
    <t>夏镜敏,赵天鑫</t>
  </si>
  <si>
    <t>[临沂]维也纳国际酒店（临沂大剧院店）(83962526)</t>
  </si>
  <si>
    <t>豪华双床房&lt;双人入住&gt;&lt;内宾&gt;&lt;预付&gt;&lt;双早&gt;</t>
  </si>
  <si>
    <t>赵耀</t>
  </si>
  <si>
    <t>[来宾]维也纳酒店(来宾北站店)(83828611)</t>
  </si>
  <si>
    <t>高级大床房&lt;双人入住&gt;&lt;内宾&gt;&lt;预付&gt;&lt;双早&gt;</t>
  </si>
  <si>
    <t>华成焕</t>
  </si>
  <si>
    <t>[上海]锦江之星（上海国际旅游度假区秀沿路地铁站）(66070630)</t>
  </si>
  <si>
    <t>商务间B&lt;双人入住&gt;&lt;内宾&gt;&lt;预付&gt;&lt;双早&gt;</t>
  </si>
  <si>
    <t>付翔</t>
  </si>
  <si>
    <t>侯磊,邹仲</t>
  </si>
  <si>
    <t>[济源]城市便捷酒店(济源济水大街济钢店)(83294370)</t>
  </si>
  <si>
    <t>王跃龙</t>
  </si>
  <si>
    <t>[阳春]阳春自由港精品酒店(77191256)</t>
  </si>
  <si>
    <t>温馨大床房&lt;双人入住&gt;&lt;内宾&gt;&lt;预付&gt;&lt;双早&gt;</t>
  </si>
  <si>
    <t>滕晓云</t>
  </si>
  <si>
    <t>[合肥]柏曼酒店(合肥安医大四附院黉街店)(77365562)</t>
  </si>
  <si>
    <t>曼享大床房&lt;双人入住&gt;&lt;内宾&gt;&lt;预付&gt;&lt;双早&gt;</t>
  </si>
  <si>
    <t>胡含佳</t>
  </si>
  <si>
    <t>[武汉]城市便捷酒店(武汉巨龙大道地铁站店)(71584456)</t>
  </si>
  <si>
    <t>特惠大床房&lt;双人入住&gt;&lt;内宾&gt;&lt;预付&gt;&lt;双早&gt;</t>
  </si>
  <si>
    <t>李红杰</t>
  </si>
  <si>
    <t>[合肥]城市便捷酒店(合肥高新产业园振兴路地铁站店)(72812707)</t>
  </si>
  <si>
    <t>城市套房&lt;双人入住&gt;&lt;内宾&gt;&lt;预付&gt;&lt;双早&gt;</t>
  </si>
  <si>
    <t>卓鹏程</t>
  </si>
  <si>
    <t>[武汉]城市便捷酒店(武汉光谷锦绣龙城南湖店)(72816056)</t>
  </si>
  <si>
    <t>史学虎</t>
  </si>
  <si>
    <t>李柏松</t>
  </si>
  <si>
    <t>退单</t>
  </si>
  <si>
    <t>，</t>
  </si>
  <si>
    <t>A220127101531481</t>
  </si>
  <si>
    <t>CNY / HKD 当前参考汇率: 1.227626336</t>
  </si>
  <si>
    <t>总计：5911.2 CNY/
7256.74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</si>
  <si>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</si>
  <si>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</si>
  <si>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</si>
  <si>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</si>
  <si>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</si>
  <si>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</si>
  <si>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</si>
  <si>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</si>
  <si>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</si>
  <si>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</si>
  <si>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</si>
  <si>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</si>
  <si>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</si>
  <si>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</si>
  <si>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</si>
  <si>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</si>
  <si>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</si>
  <si>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2022-01-23</t>
  </si>
  <si>
    <t>2407499</t>
  </si>
  <si>
    <t>维也纳国际酒店(阿拉善店)</t>
  </si>
  <si>
    <t>2022-01-24</t>
  </si>
  <si>
    <t>退房日月结</t>
  </si>
  <si>
    <t>264.39</t>
  </si>
  <si>
    <t>RMB</t>
  </si>
  <si>
    <t>0</t>
  </si>
  <si>
    <t>0.00</t>
  </si>
  <si>
    <t>携程汇智国内直连</t>
  </si>
  <si>
    <t>2022-01-23 22:27:41</t>
  </si>
  <si>
    <t>否</t>
  </si>
  <si>
    <t>汇智国际旅游发展有限公司</t>
  </si>
  <si>
    <t>直连</t>
  </si>
  <si>
    <t>2407492</t>
  </si>
  <si>
    <t>城市便捷酒店(武汉光谷锦绣龙城南湖店)</t>
  </si>
  <si>
    <t>196.86</t>
  </si>
  <si>
    <t>2022-01-23 22:16:50</t>
  </si>
  <si>
    <t>2407420</t>
  </si>
  <si>
    <t>城市便捷酒店(合肥长江西路加侨广场店)</t>
  </si>
  <si>
    <t>228.48</t>
  </si>
  <si>
    <t>2022-01-23 19:50:39</t>
  </si>
  <si>
    <t>2407398</t>
  </si>
  <si>
    <t>城市便捷酒店(武汉巨龙大道地铁站店)</t>
  </si>
  <si>
    <t>161.16</t>
  </si>
  <si>
    <t>2022-01-23 19:12:40</t>
  </si>
  <si>
    <t>2407119</t>
  </si>
  <si>
    <t>柏曼酒店(合肥安医大四附院黉街店)</t>
  </si>
  <si>
    <t>176.46</t>
  </si>
  <si>
    <t>2022-01-23 13:53:18</t>
  </si>
  <si>
    <t>2407071</t>
  </si>
  <si>
    <t>自由港商务酒店</t>
  </si>
  <si>
    <t>139.42</t>
  </si>
  <si>
    <t>2022-01-23 13:02:53</t>
  </si>
  <si>
    <t>2407058</t>
  </si>
  <si>
    <t>城市便捷酒店(济源济水大街济钢店)</t>
  </si>
  <si>
    <t>136.68</t>
  </si>
  <si>
    <t>2022-01-23 12:48:25</t>
  </si>
  <si>
    <t>2406944</t>
  </si>
  <si>
    <t>维也纳酒店(来宾北站店)</t>
  </si>
  <si>
    <t>247.17</t>
  </si>
  <si>
    <t>2022-01-23 10:37:54</t>
  </si>
  <si>
    <t>2022-01-22</t>
  </si>
  <si>
    <t>2406410</t>
  </si>
  <si>
    <t>维也纳国际酒店（临沂大剧院店）</t>
  </si>
  <si>
    <t>272.50</t>
  </si>
  <si>
    <t>2022-01-22 17:46:30</t>
  </si>
  <si>
    <t>2022-01-21</t>
  </si>
  <si>
    <t>2404791</t>
  </si>
  <si>
    <t>城市便捷酒店(怀化第一人民医院医学院店)</t>
  </si>
  <si>
    <t>501.84</t>
  </si>
  <si>
    <t>2022-01-21 17:24:04</t>
  </si>
  <si>
    <t>2404411</t>
  </si>
  <si>
    <t>城市便捷酒店(化州北岸汽车站店)</t>
  </si>
  <si>
    <t>271.32</t>
  </si>
  <si>
    <t>2022-01-21 14:22:16</t>
  </si>
  <si>
    <t>2404113</t>
  </si>
  <si>
    <t>希岸·轻雅酒店(德州庆云汽车站店)</t>
  </si>
  <si>
    <t>571.32</t>
  </si>
  <si>
    <t>2022-01-21 11:39:27</t>
  </si>
  <si>
    <t>2022-01-20</t>
  </si>
  <si>
    <t>2401838</t>
  </si>
  <si>
    <t>1059.68</t>
  </si>
  <si>
    <t>2022-01-20 10:05:15</t>
  </si>
  <si>
    <t>2022-01-16</t>
  </si>
  <si>
    <t>2393832</t>
  </si>
  <si>
    <t>锦江之星品尚(苏州园区君地曼哈顿广场店)</t>
  </si>
  <si>
    <t>2022-01-17</t>
  </si>
  <si>
    <t>1683.92</t>
  </si>
  <si>
    <t>2022-01-16 07:34:38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</si>
</sst>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2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8" fillId="24" borderId="5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.875" defaultRowHeight="13.5"/>
  <cols>
    <col min="1" max="16384" width="9.875" style="4" customWidth="1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17113070022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44565</v>
      </c>
      <c r="G2" s="5">
        <v>44585</v>
      </c>
      <c r="H2" s="4">
        <v>1</v>
      </c>
      <c r="I2" s="4">
        <v>20</v>
      </c>
      <c r="J2" s="4">
        <v>20</v>
      </c>
      <c r="K2" s="4" t="s">
        <v>29</v>
      </c>
      <c r="L2" s="4">
        <v>5383.04</v>
      </c>
      <c r="M2" s="4">
        <v>5383.04</v>
      </c>
      <c r="N2" s="4" t="s">
        <v>30</v>
      </c>
      <c r="O2" s="4" t="s">
        <v>31</v>
      </c>
      <c r="P2" s="4" t="s">
        <v>32</v>
      </c>
      <c r="Q2" s="4">
        <v>0</v>
      </c>
      <c r="R2" s="6">
        <v>44565</v>
      </c>
      <c r="S2" s="5">
        <v>44588</v>
      </c>
      <c r="T2" s="4" t="s">
        <v>33</v>
      </c>
      <c r="U2" s="4">
        <v>5383.04</v>
      </c>
      <c r="V2" s="4">
        <v>0</v>
      </c>
      <c r="W2" s="4">
        <v>0</v>
      </c>
    </row>
    <row r="3" s="4" customFormat="1" spans="1:23">
      <c r="A3" s="4">
        <v>17113070022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44565</v>
      </c>
      <c r="G3" s="5">
        <v>44585</v>
      </c>
      <c r="H3" s="4">
        <v>1</v>
      </c>
      <c r="I3" s="4">
        <v>20</v>
      </c>
      <c r="J3" s="4">
        <v>20</v>
      </c>
      <c r="K3" s="4" t="s">
        <v>29</v>
      </c>
      <c r="L3" s="4">
        <v>-5383.04</v>
      </c>
      <c r="M3" s="4">
        <v>-5383.04</v>
      </c>
      <c r="N3" s="4" t="s">
        <v>30</v>
      </c>
      <c r="O3" s="4" t="s">
        <v>31</v>
      </c>
      <c r="P3" s="4" t="s">
        <v>32</v>
      </c>
      <c r="Q3" s="4">
        <v>0</v>
      </c>
      <c r="R3" s="6">
        <v>44565</v>
      </c>
      <c r="S3" s="5">
        <v>44588</v>
      </c>
      <c r="T3" s="4" t="s">
        <v>33</v>
      </c>
      <c r="U3" s="4">
        <v>-5383.04</v>
      </c>
      <c r="V3" s="4">
        <v>0</v>
      </c>
      <c r="W3" s="4">
        <v>0</v>
      </c>
    </row>
    <row r="4" s="4" customFormat="1" spans="1:24">
      <c r="A4" s="4">
        <v>17184571093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44578</v>
      </c>
      <c r="G4" s="5">
        <v>44585</v>
      </c>
      <c r="H4" s="4">
        <v>1</v>
      </c>
      <c r="I4" s="4">
        <v>7</v>
      </c>
      <c r="J4" s="4">
        <v>7</v>
      </c>
      <c r="K4" s="4" t="s">
        <v>29</v>
      </c>
      <c r="L4" s="4">
        <v>1683.92</v>
      </c>
      <c r="M4" s="4">
        <v>1683.92</v>
      </c>
      <c r="N4" s="4" t="s">
        <v>37</v>
      </c>
      <c r="O4" s="4" t="s">
        <v>31</v>
      </c>
      <c r="P4" s="4" t="s">
        <v>32</v>
      </c>
      <c r="Q4" s="4">
        <v>0</v>
      </c>
      <c r="R4" s="6">
        <v>44577</v>
      </c>
      <c r="S4" s="5">
        <v>44588</v>
      </c>
      <c r="T4" s="4" t="s">
        <v>33</v>
      </c>
      <c r="U4" s="4">
        <v>1683.92</v>
      </c>
      <c r="V4" s="4">
        <v>0</v>
      </c>
      <c r="W4" s="4">
        <v>0</v>
      </c>
      <c r="X4" s="4">
        <v>2393832</v>
      </c>
    </row>
    <row r="5" s="4" customFormat="1" spans="1:25">
      <c r="A5" s="4">
        <v>17202112929</v>
      </c>
      <c r="B5" s="4" t="s">
        <v>25</v>
      </c>
      <c r="C5" s="4" t="s">
        <v>26</v>
      </c>
      <c r="D5" s="4" t="s">
        <v>38</v>
      </c>
      <c r="E5" s="4" t="s">
        <v>28</v>
      </c>
      <c r="F5" s="5">
        <v>44581</v>
      </c>
      <c r="G5" s="5">
        <v>44585</v>
      </c>
      <c r="H5" s="4">
        <v>1</v>
      </c>
      <c r="I5" s="4">
        <v>4</v>
      </c>
      <c r="J5" s="4">
        <v>4</v>
      </c>
      <c r="K5" s="4" t="s">
        <v>29</v>
      </c>
      <c r="L5" s="4">
        <v>1059.68</v>
      </c>
      <c r="M5" s="4">
        <v>1059.68</v>
      </c>
      <c r="N5" s="4" t="s">
        <v>39</v>
      </c>
      <c r="O5" s="4" t="s">
        <v>31</v>
      </c>
      <c r="P5" s="4" t="s">
        <v>32</v>
      </c>
      <c r="Q5" s="4">
        <v>0</v>
      </c>
      <c r="R5" s="6">
        <v>44581</v>
      </c>
      <c r="S5" s="5">
        <v>44588</v>
      </c>
      <c r="T5" s="4" t="s">
        <v>33</v>
      </c>
      <c r="U5" s="4">
        <v>1059.68</v>
      </c>
      <c r="V5" s="4">
        <v>0</v>
      </c>
      <c r="W5" s="4">
        <v>0</v>
      </c>
      <c r="X5" s="4">
        <v>2401838</v>
      </c>
      <c r="Y5" s="4" t="s">
        <v>40</v>
      </c>
    </row>
    <row r="6" s="4" customFormat="1" spans="1:24">
      <c r="A6" s="4">
        <v>17207724998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44582</v>
      </c>
      <c r="G6" s="5">
        <v>44585</v>
      </c>
      <c r="H6" s="4">
        <v>1</v>
      </c>
      <c r="I6" s="4">
        <v>3</v>
      </c>
      <c r="J6" s="4">
        <v>3</v>
      </c>
      <c r="K6" s="4" t="s">
        <v>29</v>
      </c>
      <c r="L6" s="4">
        <v>571.32</v>
      </c>
      <c r="M6" s="4">
        <v>571.32</v>
      </c>
      <c r="N6" s="4" t="s">
        <v>43</v>
      </c>
      <c r="O6" s="4" t="s">
        <v>31</v>
      </c>
      <c r="P6" s="4" t="s">
        <v>32</v>
      </c>
      <c r="Q6" s="4">
        <v>0</v>
      </c>
      <c r="R6" s="6">
        <v>44582</v>
      </c>
      <c r="S6" s="5">
        <v>44588</v>
      </c>
      <c r="T6" s="4" t="s">
        <v>33</v>
      </c>
      <c r="U6" s="4">
        <v>571.32</v>
      </c>
      <c r="V6" s="4">
        <v>0</v>
      </c>
      <c r="W6" s="4">
        <v>0</v>
      </c>
      <c r="X6" s="4">
        <v>2404113</v>
      </c>
    </row>
    <row r="7" s="4" customFormat="1" spans="1:24">
      <c r="A7" s="4">
        <v>17210545613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44583</v>
      </c>
      <c r="G7" s="5">
        <v>44585</v>
      </c>
      <c r="H7" s="4">
        <v>1</v>
      </c>
      <c r="I7" s="4">
        <v>2</v>
      </c>
      <c r="J7" s="4">
        <v>2</v>
      </c>
      <c r="K7" s="4" t="s">
        <v>29</v>
      </c>
      <c r="L7" s="4">
        <v>271.32</v>
      </c>
      <c r="M7" s="4">
        <v>271.32</v>
      </c>
      <c r="N7" s="4" t="s">
        <v>46</v>
      </c>
      <c r="O7" s="4" t="s">
        <v>31</v>
      </c>
      <c r="P7" s="4" t="s">
        <v>32</v>
      </c>
      <c r="Q7" s="4">
        <v>0</v>
      </c>
      <c r="R7" s="6">
        <v>44582</v>
      </c>
      <c r="S7" s="5">
        <v>44588</v>
      </c>
      <c r="T7" s="4" t="s">
        <v>33</v>
      </c>
      <c r="U7" s="4">
        <v>271.32</v>
      </c>
      <c r="V7" s="4">
        <v>0</v>
      </c>
      <c r="W7" s="4">
        <v>0</v>
      </c>
      <c r="X7" s="4">
        <v>2404411</v>
      </c>
    </row>
    <row r="8" s="4" customFormat="1" spans="1:24">
      <c r="A8" s="4">
        <v>17208042751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44582</v>
      </c>
      <c r="G8" s="5">
        <v>44585</v>
      </c>
      <c r="H8" s="4">
        <v>1</v>
      </c>
      <c r="I8" s="4">
        <v>3</v>
      </c>
      <c r="J8" s="4">
        <v>3</v>
      </c>
      <c r="K8" s="4" t="s">
        <v>29</v>
      </c>
      <c r="L8" s="4">
        <v>501.84</v>
      </c>
      <c r="M8" s="4">
        <v>501.84</v>
      </c>
      <c r="N8" s="4" t="s">
        <v>49</v>
      </c>
      <c r="O8" s="4" t="s">
        <v>31</v>
      </c>
      <c r="P8" s="4" t="s">
        <v>32</v>
      </c>
      <c r="Q8" s="4">
        <v>0</v>
      </c>
      <c r="R8" s="6">
        <v>44582</v>
      </c>
      <c r="S8" s="5">
        <v>44588</v>
      </c>
      <c r="T8" s="4" t="s">
        <v>33</v>
      </c>
      <c r="U8" s="4">
        <v>501.84</v>
      </c>
      <c r="V8" s="4">
        <v>0</v>
      </c>
      <c r="W8" s="4">
        <v>0</v>
      </c>
      <c r="X8" s="4">
        <v>2404791</v>
      </c>
    </row>
    <row r="9" s="4" customFormat="1" spans="1:23">
      <c r="A9" s="4">
        <v>17217489480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44584</v>
      </c>
      <c r="G9" s="5">
        <v>44585</v>
      </c>
      <c r="H9" s="4">
        <v>1</v>
      </c>
      <c r="I9" s="4">
        <v>1</v>
      </c>
      <c r="J9" s="4">
        <v>1</v>
      </c>
      <c r="K9" s="4" t="s">
        <v>29</v>
      </c>
      <c r="L9" s="4">
        <v>272.5</v>
      </c>
      <c r="M9" s="4">
        <v>272.5</v>
      </c>
      <c r="N9" s="4" t="s">
        <v>52</v>
      </c>
      <c r="O9" s="4" t="s">
        <v>31</v>
      </c>
      <c r="P9" s="4" t="s">
        <v>32</v>
      </c>
      <c r="Q9" s="4">
        <v>0</v>
      </c>
      <c r="R9" s="6">
        <v>44583</v>
      </c>
      <c r="S9" s="5">
        <v>44588</v>
      </c>
      <c r="T9" s="4" t="s">
        <v>33</v>
      </c>
      <c r="U9" s="4">
        <v>272.5</v>
      </c>
      <c r="V9" s="4">
        <v>0</v>
      </c>
      <c r="W9" s="4">
        <v>0</v>
      </c>
    </row>
    <row r="10" s="4" customFormat="1" spans="1:24">
      <c r="A10" s="4">
        <v>17218459357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44584</v>
      </c>
      <c r="G10" s="5">
        <v>44585</v>
      </c>
      <c r="H10" s="4">
        <v>1</v>
      </c>
      <c r="I10" s="4">
        <v>1</v>
      </c>
      <c r="J10" s="4">
        <v>1</v>
      </c>
      <c r="K10" s="4" t="s">
        <v>29</v>
      </c>
      <c r="L10" s="4">
        <v>237.04</v>
      </c>
      <c r="M10" s="4">
        <v>237.04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44583</v>
      </c>
      <c r="S10" s="5">
        <v>44588</v>
      </c>
      <c r="T10" s="4" t="s">
        <v>33</v>
      </c>
      <c r="U10" s="4">
        <v>237.04</v>
      </c>
      <c r="V10" s="4">
        <v>0</v>
      </c>
      <c r="W10" s="4">
        <v>0</v>
      </c>
      <c r="X10" s="4">
        <v>2406632</v>
      </c>
    </row>
    <row r="11" s="4" customFormat="1" spans="1:24">
      <c r="A11" s="4">
        <v>17219501730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44584</v>
      </c>
      <c r="G11" s="5">
        <v>44585</v>
      </c>
      <c r="H11" s="4">
        <v>1</v>
      </c>
      <c r="I11" s="4">
        <v>1</v>
      </c>
      <c r="J11" s="4">
        <v>1</v>
      </c>
      <c r="K11" s="4" t="s">
        <v>29</v>
      </c>
      <c r="L11" s="4">
        <v>198.55</v>
      </c>
      <c r="M11" s="4">
        <v>198.55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44584</v>
      </c>
      <c r="S11" s="5">
        <v>44588</v>
      </c>
      <c r="T11" s="4" t="s">
        <v>33</v>
      </c>
      <c r="U11" s="4">
        <v>198.55</v>
      </c>
      <c r="V11" s="4">
        <v>0</v>
      </c>
      <c r="W11" s="4">
        <v>0</v>
      </c>
      <c r="X11" s="4">
        <v>2406918</v>
      </c>
    </row>
    <row r="12" s="4" customFormat="1" spans="1:24">
      <c r="A12" s="4">
        <v>17219501730</v>
      </c>
      <c r="B12" s="4" t="s">
        <v>25</v>
      </c>
      <c r="C12" s="4" t="s">
        <v>34</v>
      </c>
      <c r="D12" s="4" t="s">
        <v>56</v>
      </c>
      <c r="E12" s="4" t="s">
        <v>57</v>
      </c>
      <c r="F12" s="5">
        <v>44584</v>
      </c>
      <c r="G12" s="5">
        <v>44585</v>
      </c>
      <c r="H12" s="4">
        <v>1</v>
      </c>
      <c r="I12" s="4">
        <v>1</v>
      </c>
      <c r="J12" s="4">
        <v>1</v>
      </c>
      <c r="K12" s="4" t="s">
        <v>29</v>
      </c>
      <c r="L12" s="4">
        <v>-198.55</v>
      </c>
      <c r="M12" s="4">
        <v>-198.55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44584</v>
      </c>
      <c r="S12" s="5">
        <v>44588</v>
      </c>
      <c r="T12" s="4" t="s">
        <v>33</v>
      </c>
      <c r="U12" s="4">
        <v>-198.55</v>
      </c>
      <c r="V12" s="4">
        <v>0</v>
      </c>
      <c r="W12" s="4">
        <v>0</v>
      </c>
      <c r="X12" s="4">
        <v>2406918</v>
      </c>
    </row>
    <row r="13" s="4" customFormat="1" spans="1:24">
      <c r="A13" s="4">
        <v>17219591924</v>
      </c>
      <c r="B13" s="4" t="s">
        <v>25</v>
      </c>
      <c r="C13" s="4" t="s">
        <v>26</v>
      </c>
      <c r="D13" s="4" t="s">
        <v>53</v>
      </c>
      <c r="E13" s="4" t="s">
        <v>51</v>
      </c>
      <c r="F13" s="5">
        <v>44584</v>
      </c>
      <c r="G13" s="5">
        <v>44585</v>
      </c>
      <c r="H13" s="4">
        <v>1</v>
      </c>
      <c r="I13" s="4">
        <v>1</v>
      </c>
      <c r="J13" s="4">
        <v>1</v>
      </c>
      <c r="K13" s="4" t="s">
        <v>29</v>
      </c>
      <c r="L13" s="4">
        <v>247.17</v>
      </c>
      <c r="M13" s="4">
        <v>247.17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44584</v>
      </c>
      <c r="S13" s="5">
        <v>44588</v>
      </c>
      <c r="T13" s="4" t="s">
        <v>33</v>
      </c>
      <c r="U13" s="4">
        <v>247.17</v>
      </c>
      <c r="V13" s="4">
        <v>0</v>
      </c>
      <c r="W13" s="4">
        <v>0</v>
      </c>
      <c r="X13" s="4">
        <v>2406944</v>
      </c>
    </row>
    <row r="14" s="4" customFormat="1" spans="1:23">
      <c r="A14" s="4">
        <v>17219979897</v>
      </c>
      <c r="B14" s="4" t="s">
        <v>25</v>
      </c>
      <c r="C14" s="4" t="s">
        <v>26</v>
      </c>
      <c r="D14" s="4" t="s">
        <v>60</v>
      </c>
      <c r="E14" s="4" t="s">
        <v>54</v>
      </c>
      <c r="F14" s="5">
        <v>44584</v>
      </c>
      <c r="G14" s="5">
        <v>44585</v>
      </c>
      <c r="H14" s="4">
        <v>1</v>
      </c>
      <c r="I14" s="4">
        <v>1</v>
      </c>
      <c r="J14" s="4">
        <v>1</v>
      </c>
      <c r="K14" s="4" t="s">
        <v>29</v>
      </c>
      <c r="L14" s="4">
        <v>136.68</v>
      </c>
      <c r="M14" s="4">
        <v>136.68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44584</v>
      </c>
      <c r="S14" s="5">
        <v>44588</v>
      </c>
      <c r="T14" s="4" t="s">
        <v>33</v>
      </c>
      <c r="U14" s="4">
        <v>136.68</v>
      </c>
      <c r="V14" s="4">
        <v>0</v>
      </c>
      <c r="W14" s="4">
        <v>0</v>
      </c>
    </row>
    <row r="15" s="4" customFormat="1" spans="1:25">
      <c r="A15" s="4">
        <v>17220025529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44584</v>
      </c>
      <c r="G15" s="5">
        <v>44585</v>
      </c>
      <c r="H15" s="4">
        <v>1</v>
      </c>
      <c r="I15" s="4">
        <v>1</v>
      </c>
      <c r="J15" s="4">
        <v>1</v>
      </c>
      <c r="K15" s="4" t="s">
        <v>29</v>
      </c>
      <c r="L15" s="4">
        <v>139.42</v>
      </c>
      <c r="M15" s="4">
        <v>139.42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44584</v>
      </c>
      <c r="S15" s="5">
        <v>44588</v>
      </c>
      <c r="T15" s="4" t="s">
        <v>33</v>
      </c>
      <c r="U15" s="4">
        <v>139.42</v>
      </c>
      <c r="V15" s="4">
        <v>0</v>
      </c>
      <c r="W15" s="4">
        <v>0</v>
      </c>
      <c r="X15" s="4">
        <v>2407071</v>
      </c>
      <c r="Y15" s="4">
        <v>1.48511579213031e+18</v>
      </c>
    </row>
    <row r="16" s="4" customFormat="1" spans="1:23">
      <c r="A16" s="4">
        <v>17220189774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44584</v>
      </c>
      <c r="G16" s="5">
        <v>44585</v>
      </c>
      <c r="H16" s="4">
        <v>1</v>
      </c>
      <c r="I16" s="4">
        <v>1</v>
      </c>
      <c r="J16" s="4">
        <v>1</v>
      </c>
      <c r="K16" s="4" t="s">
        <v>29</v>
      </c>
      <c r="L16" s="4">
        <v>176.46</v>
      </c>
      <c r="M16" s="4">
        <v>176.46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44584</v>
      </c>
      <c r="S16" s="5">
        <v>44588</v>
      </c>
      <c r="T16" s="4" t="s">
        <v>33</v>
      </c>
      <c r="U16" s="4">
        <v>176.46</v>
      </c>
      <c r="V16" s="4">
        <v>0</v>
      </c>
      <c r="W16" s="4">
        <v>0</v>
      </c>
    </row>
    <row r="17" s="4" customFormat="1" spans="1:23">
      <c r="A17" s="4">
        <v>17221153853</v>
      </c>
      <c r="B17" s="4" t="s">
        <v>25</v>
      </c>
      <c r="C17" s="4" t="s">
        <v>26</v>
      </c>
      <c r="D17" s="4" t="s">
        <v>68</v>
      </c>
      <c r="E17" s="4" t="s">
        <v>69</v>
      </c>
      <c r="F17" s="5">
        <v>44584</v>
      </c>
      <c r="G17" s="5">
        <v>44585</v>
      </c>
      <c r="H17" s="4">
        <v>1</v>
      </c>
      <c r="I17" s="4">
        <v>1</v>
      </c>
      <c r="J17" s="4">
        <v>1</v>
      </c>
      <c r="K17" s="4" t="s">
        <v>29</v>
      </c>
      <c r="L17" s="4">
        <v>161.16</v>
      </c>
      <c r="M17" s="4">
        <v>161.16</v>
      </c>
      <c r="N17" s="4" t="s">
        <v>70</v>
      </c>
      <c r="O17" s="4" t="s">
        <v>31</v>
      </c>
      <c r="P17" s="4" t="s">
        <v>32</v>
      </c>
      <c r="Q17" s="4">
        <v>0</v>
      </c>
      <c r="R17" s="6">
        <v>44584</v>
      </c>
      <c r="S17" s="5">
        <v>44588</v>
      </c>
      <c r="T17" s="4" t="s">
        <v>33</v>
      </c>
      <c r="U17" s="4">
        <v>161.16</v>
      </c>
      <c r="V17" s="4">
        <v>0</v>
      </c>
      <c r="W17" s="4">
        <v>0</v>
      </c>
    </row>
    <row r="18" s="4" customFormat="1" spans="1:24">
      <c r="A18" s="4">
        <v>17221280662</v>
      </c>
      <c r="B18" s="4" t="s">
        <v>25</v>
      </c>
      <c r="C18" s="4" t="s">
        <v>26</v>
      </c>
      <c r="D18" s="4" t="s">
        <v>71</v>
      </c>
      <c r="E18" s="4" t="s">
        <v>72</v>
      </c>
      <c r="F18" s="5">
        <v>44584</v>
      </c>
      <c r="G18" s="5">
        <v>44585</v>
      </c>
      <c r="H18" s="4">
        <v>1</v>
      </c>
      <c r="I18" s="4">
        <v>1</v>
      </c>
      <c r="J18" s="4">
        <v>1</v>
      </c>
      <c r="K18" s="4" t="s">
        <v>29</v>
      </c>
      <c r="L18" s="4">
        <v>228.48</v>
      </c>
      <c r="M18" s="4">
        <v>228.48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44584</v>
      </c>
      <c r="S18" s="5">
        <v>44588</v>
      </c>
      <c r="T18" s="4" t="s">
        <v>33</v>
      </c>
      <c r="U18" s="4">
        <v>228.48</v>
      </c>
      <c r="V18" s="4">
        <v>0</v>
      </c>
      <c r="W18" s="4">
        <v>0</v>
      </c>
      <c r="X18" s="4">
        <v>2407420</v>
      </c>
    </row>
    <row r="19" s="4" customFormat="1" spans="1:24">
      <c r="A19" s="4">
        <v>17221776181</v>
      </c>
      <c r="B19" s="4" t="s">
        <v>25</v>
      </c>
      <c r="C19" s="4" t="s">
        <v>26</v>
      </c>
      <c r="D19" s="4" t="s">
        <v>74</v>
      </c>
      <c r="E19" s="4" t="s">
        <v>45</v>
      </c>
      <c r="F19" s="5">
        <v>44584</v>
      </c>
      <c r="G19" s="5">
        <v>44585</v>
      </c>
      <c r="H19" s="4">
        <v>1</v>
      </c>
      <c r="I19" s="4">
        <v>1</v>
      </c>
      <c r="J19" s="4">
        <v>1</v>
      </c>
      <c r="K19" s="4" t="s">
        <v>29</v>
      </c>
      <c r="L19" s="4">
        <v>196.86</v>
      </c>
      <c r="M19" s="4">
        <v>196.86</v>
      </c>
      <c r="N19" s="4" t="s">
        <v>75</v>
      </c>
      <c r="O19" s="4" t="s">
        <v>31</v>
      </c>
      <c r="P19" s="4" t="s">
        <v>32</v>
      </c>
      <c r="Q19" s="4">
        <v>0</v>
      </c>
      <c r="R19" s="6">
        <v>44584</v>
      </c>
      <c r="S19" s="5">
        <v>44588</v>
      </c>
      <c r="T19" s="4" t="s">
        <v>33</v>
      </c>
      <c r="U19" s="4">
        <v>196.86</v>
      </c>
      <c r="V19" s="4">
        <v>0</v>
      </c>
      <c r="W19" s="4">
        <v>0</v>
      </c>
      <c r="X19" s="4">
        <v>2407492</v>
      </c>
    </row>
    <row r="20" s="4" customFormat="1" spans="1:23">
      <c r="A20" s="4">
        <v>17221811451</v>
      </c>
      <c r="B20" s="4" t="s">
        <v>25</v>
      </c>
      <c r="C20" s="4" t="s">
        <v>26</v>
      </c>
      <c r="D20" s="4" t="s">
        <v>38</v>
      </c>
      <c r="E20" s="4" t="s">
        <v>28</v>
      </c>
      <c r="F20" s="5">
        <v>44584</v>
      </c>
      <c r="G20" s="5">
        <v>44585</v>
      </c>
      <c r="H20" s="4">
        <v>1</v>
      </c>
      <c r="I20" s="4">
        <v>1</v>
      </c>
      <c r="J20" s="4">
        <v>1</v>
      </c>
      <c r="K20" s="4" t="s">
        <v>29</v>
      </c>
      <c r="L20" s="4">
        <v>264.39</v>
      </c>
      <c r="M20" s="4">
        <v>264.39</v>
      </c>
      <c r="N20" s="4" t="s">
        <v>76</v>
      </c>
      <c r="O20" s="4" t="s">
        <v>31</v>
      </c>
      <c r="P20" s="4" t="s">
        <v>32</v>
      </c>
      <c r="Q20" s="4">
        <v>0</v>
      </c>
      <c r="R20" s="6">
        <v>44584</v>
      </c>
      <c r="S20" s="5">
        <v>44588</v>
      </c>
      <c r="T20" s="4" t="s">
        <v>33</v>
      </c>
      <c r="U20" s="4">
        <v>264.39</v>
      </c>
      <c r="V20" s="4">
        <v>0</v>
      </c>
      <c r="W20" s="4">
        <v>0</v>
      </c>
    </row>
    <row r="21" s="4" customFormat="1" spans="1:24">
      <c r="A21" s="4">
        <v>17218459357</v>
      </c>
      <c r="B21" s="4" t="s">
        <v>25</v>
      </c>
      <c r="C21" s="4" t="s">
        <v>77</v>
      </c>
      <c r="D21" s="4" t="s">
        <v>53</v>
      </c>
      <c r="E21" s="4" t="s">
        <v>54</v>
      </c>
      <c r="F21" s="5">
        <v>44584</v>
      </c>
      <c r="G21" s="5">
        <v>44585</v>
      </c>
      <c r="H21" s="4">
        <v>1</v>
      </c>
      <c r="I21" s="4">
        <v>1</v>
      </c>
      <c r="J21" s="4">
        <v>1</v>
      </c>
      <c r="K21" s="4" t="s">
        <v>29</v>
      </c>
      <c r="L21" s="4">
        <v>-237.04</v>
      </c>
      <c r="M21" s="4">
        <v>-237.04</v>
      </c>
      <c r="N21" s="4" t="s">
        <v>55</v>
      </c>
      <c r="O21" s="4" t="s">
        <v>31</v>
      </c>
      <c r="P21" s="4" t="s">
        <v>32</v>
      </c>
      <c r="Q21" s="4">
        <v>0</v>
      </c>
      <c r="R21" s="6">
        <v>44583</v>
      </c>
      <c r="S21" s="5">
        <v>44588</v>
      </c>
      <c r="T21" s="4" t="s">
        <v>33</v>
      </c>
      <c r="U21" s="4">
        <v>-237.04</v>
      </c>
      <c r="V21" s="4">
        <v>0</v>
      </c>
      <c r="W21" s="4">
        <v>0</v>
      </c>
      <c r="X21" s="4">
        <v>2406632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6" sqref="A26:A28"/>
    </sheetView>
  </sheetViews>
  <sheetFormatPr defaultColWidth="9.875" defaultRowHeight="13.5"/>
  <cols>
    <col min="1" max="1" width="13.375" style="4" customWidth="1"/>
    <col min="2" max="16362" width="9.875" style="4" customWidth="1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hidden="1" spans="1:9">
      <c r="A2" s="4">
        <v>17113070022</v>
      </c>
      <c r="B2" s="5">
        <v>44565</v>
      </c>
      <c r="C2" s="5">
        <v>44585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17184571093</v>
      </c>
      <c r="B3" s="5">
        <v>44578</v>
      </c>
      <c r="C3" s="5">
        <v>44585</v>
      </c>
      <c r="D3" s="4">
        <v>1683.92</v>
      </c>
      <c r="E3" s="4" t="str">
        <f>VLOOKUP(A3,HOP!A:L,12,0)</f>
        <v>1683.92</v>
      </c>
      <c r="F3" s="4" t="str">
        <f>VLOOKUP(A3,HOP!A:C,3,0)</f>
        <v>2393832</v>
      </c>
      <c r="G3" s="4">
        <f t="shared" ref="G3:G18" si="0">D3-E3</f>
        <v>0</v>
      </c>
      <c r="H3" s="4" t="str">
        <f t="shared" ref="H3:H18" si="1">$H$1&amp;F3</f>
        <v>，2393832</v>
      </c>
      <c r="I3" s="4" t="str">
        <f>VLOOKUP(A3,HOP!A:T,20,0)</f>
        <v>直连</v>
      </c>
    </row>
    <row r="4" s="4" customFormat="1" spans="1:9">
      <c r="A4" s="4">
        <v>17202112929</v>
      </c>
      <c r="B4" s="5">
        <v>44581</v>
      </c>
      <c r="C4" s="5">
        <v>44585</v>
      </c>
      <c r="D4" s="4">
        <v>1059.68</v>
      </c>
      <c r="E4" s="4" t="str">
        <f>VLOOKUP(A4,HOP!A:L,12,0)</f>
        <v>1059.68</v>
      </c>
      <c r="F4" s="4" t="str">
        <f>VLOOKUP(A4,HOP!A:C,3,0)</f>
        <v>2401838</v>
      </c>
      <c r="G4" s="4">
        <f t="shared" si="0"/>
        <v>0</v>
      </c>
      <c r="H4" s="4" t="str">
        <f t="shared" si="1"/>
        <v>，2401838</v>
      </c>
      <c r="I4" s="4" t="str">
        <f>VLOOKUP(A4,HOP!A:T,20,0)</f>
        <v>直连</v>
      </c>
    </row>
    <row r="5" s="4" customFormat="1" spans="1:9">
      <c r="A5" s="4">
        <v>17207724998</v>
      </c>
      <c r="B5" s="5">
        <v>44582</v>
      </c>
      <c r="C5" s="5">
        <v>44585</v>
      </c>
      <c r="D5" s="4">
        <v>571.32</v>
      </c>
      <c r="E5" s="4" t="str">
        <f>VLOOKUP(A5,HOP!A:L,12,0)</f>
        <v>571.32</v>
      </c>
      <c r="F5" s="4" t="str">
        <f>VLOOKUP(A5,HOP!A:C,3,0)</f>
        <v>2404113</v>
      </c>
      <c r="G5" s="4">
        <f t="shared" si="0"/>
        <v>0</v>
      </c>
      <c r="H5" s="4" t="str">
        <f t="shared" si="1"/>
        <v>，2404113</v>
      </c>
      <c r="I5" s="4" t="str">
        <f>VLOOKUP(A5,HOP!A:T,20,0)</f>
        <v>直连</v>
      </c>
    </row>
    <row r="6" s="4" customFormat="1" spans="1:9">
      <c r="A6" s="4">
        <v>17210545613</v>
      </c>
      <c r="B6" s="5">
        <v>44583</v>
      </c>
      <c r="C6" s="5">
        <v>44585</v>
      </c>
      <c r="D6" s="4">
        <v>271.32</v>
      </c>
      <c r="E6" s="4" t="str">
        <f>VLOOKUP(A6,HOP!A:L,12,0)</f>
        <v>271.32</v>
      </c>
      <c r="F6" s="4" t="str">
        <f>VLOOKUP(A6,HOP!A:C,3,0)</f>
        <v>2404411</v>
      </c>
      <c r="G6" s="4">
        <f t="shared" si="0"/>
        <v>0</v>
      </c>
      <c r="H6" s="4" t="str">
        <f t="shared" si="1"/>
        <v>，2404411</v>
      </c>
      <c r="I6" s="4" t="str">
        <f>VLOOKUP(A6,HOP!A:T,20,0)</f>
        <v>直连</v>
      </c>
    </row>
    <row r="7" s="4" customFormat="1" spans="1:9">
      <c r="A7" s="4">
        <v>17208042751</v>
      </c>
      <c r="B7" s="5">
        <v>44582</v>
      </c>
      <c r="C7" s="5">
        <v>44585</v>
      </c>
      <c r="D7" s="4">
        <v>501.84</v>
      </c>
      <c r="E7" s="4" t="str">
        <f>VLOOKUP(A7,HOP!A:L,12,0)</f>
        <v>501.84</v>
      </c>
      <c r="F7" s="4" t="str">
        <f>VLOOKUP(A7,HOP!A:C,3,0)</f>
        <v>2404791</v>
      </c>
      <c r="G7" s="4">
        <f t="shared" si="0"/>
        <v>0</v>
      </c>
      <c r="H7" s="4" t="str">
        <f t="shared" si="1"/>
        <v>，2404791</v>
      </c>
      <c r="I7" s="4" t="str">
        <f>VLOOKUP(A7,HOP!A:T,20,0)</f>
        <v>直连</v>
      </c>
    </row>
    <row r="8" s="4" customFormat="1" spans="1:9">
      <c r="A8" s="4">
        <v>17217489480</v>
      </c>
      <c r="B8" s="5">
        <v>44584</v>
      </c>
      <c r="C8" s="5">
        <v>44585</v>
      </c>
      <c r="D8" s="4">
        <v>272.5</v>
      </c>
      <c r="E8" s="4" t="str">
        <f>VLOOKUP(A8,HOP!A:L,12,0)</f>
        <v>272.50</v>
      </c>
      <c r="F8" s="4" t="str">
        <f>VLOOKUP(A8,HOP!A:C,3,0)</f>
        <v>2406410</v>
      </c>
      <c r="G8" s="4">
        <f t="shared" si="0"/>
        <v>0</v>
      </c>
      <c r="H8" s="4" t="str">
        <f t="shared" si="1"/>
        <v>，2406410</v>
      </c>
      <c r="I8" s="4" t="str">
        <f>VLOOKUP(A8,HOP!A:T,20,0)</f>
        <v>直连</v>
      </c>
    </row>
    <row r="9" s="4" customFormat="1" hidden="1" spans="1:9">
      <c r="A9" s="4">
        <v>17218459357</v>
      </c>
      <c r="B9" s="5">
        <v>44584</v>
      </c>
      <c r="C9" s="5">
        <v>44585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hidden="1" spans="1:9">
      <c r="A10" s="4">
        <v>17219501730</v>
      </c>
      <c r="B10" s="5">
        <v>44584</v>
      </c>
      <c r="C10" s="5">
        <v>44585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spans="1:9">
      <c r="A11" s="4">
        <v>17219591924</v>
      </c>
      <c r="B11" s="5">
        <v>44584</v>
      </c>
      <c r="C11" s="5">
        <v>44585</v>
      </c>
      <c r="D11" s="4">
        <v>247.17</v>
      </c>
      <c r="E11" s="4" t="str">
        <f>VLOOKUP(A11,HOP!A:L,12,0)</f>
        <v>247.17</v>
      </c>
      <c r="F11" s="4" t="str">
        <f>VLOOKUP(A11,HOP!A:C,3,0)</f>
        <v>2406944</v>
      </c>
      <c r="G11" s="4">
        <f t="shared" si="0"/>
        <v>0</v>
      </c>
      <c r="H11" s="4" t="str">
        <f t="shared" si="1"/>
        <v>，2406944</v>
      </c>
      <c r="I11" s="4" t="str">
        <f>VLOOKUP(A11,HOP!A:T,20,0)</f>
        <v>直连</v>
      </c>
    </row>
    <row r="12" s="4" customFormat="1" spans="1:9">
      <c r="A12" s="4">
        <v>17219979897</v>
      </c>
      <c r="B12" s="5">
        <v>44584</v>
      </c>
      <c r="C12" s="5">
        <v>44585</v>
      </c>
      <c r="D12" s="4">
        <v>136.68</v>
      </c>
      <c r="E12" s="4" t="str">
        <f>VLOOKUP(A12,HOP!A:L,12,0)</f>
        <v>136.68</v>
      </c>
      <c r="F12" s="4" t="str">
        <f>VLOOKUP(A12,HOP!A:C,3,0)</f>
        <v>2407058</v>
      </c>
      <c r="G12" s="4">
        <f t="shared" si="0"/>
        <v>0</v>
      </c>
      <c r="H12" s="4" t="str">
        <f t="shared" si="1"/>
        <v>，2407058</v>
      </c>
      <c r="I12" s="4" t="str">
        <f>VLOOKUP(A12,HOP!A:T,20,0)</f>
        <v>直连</v>
      </c>
    </row>
    <row r="13" s="4" customFormat="1" spans="1:9">
      <c r="A13" s="4">
        <v>17220025529</v>
      </c>
      <c r="B13" s="5">
        <v>44584</v>
      </c>
      <c r="C13" s="5">
        <v>44585</v>
      </c>
      <c r="D13" s="4">
        <v>139.42</v>
      </c>
      <c r="E13" s="4" t="str">
        <f>VLOOKUP(A13,HOP!A:L,12,0)</f>
        <v>139.42</v>
      </c>
      <c r="F13" s="4" t="str">
        <f>VLOOKUP(A13,HOP!A:C,3,0)</f>
        <v>2407071</v>
      </c>
      <c r="G13" s="4">
        <f t="shared" si="0"/>
        <v>0</v>
      </c>
      <c r="H13" s="4" t="str">
        <f t="shared" si="1"/>
        <v>，2407071</v>
      </c>
      <c r="I13" s="4" t="str">
        <f>VLOOKUP(A13,HOP!A:T,20,0)</f>
        <v>直连</v>
      </c>
    </row>
    <row r="14" s="4" customFormat="1" spans="1:9">
      <c r="A14" s="4">
        <v>17220189774</v>
      </c>
      <c r="B14" s="5">
        <v>44584</v>
      </c>
      <c r="C14" s="5">
        <v>44585</v>
      </c>
      <c r="D14" s="4">
        <v>176.46</v>
      </c>
      <c r="E14" s="4" t="str">
        <f>VLOOKUP(A14,HOP!A:L,12,0)</f>
        <v>176.46</v>
      </c>
      <c r="F14" s="4" t="str">
        <f>VLOOKUP(A14,HOP!A:C,3,0)</f>
        <v>2407119</v>
      </c>
      <c r="G14" s="4">
        <f t="shared" si="0"/>
        <v>0</v>
      </c>
      <c r="H14" s="4" t="str">
        <f t="shared" si="1"/>
        <v>，2407119</v>
      </c>
      <c r="I14" s="4" t="str">
        <f>VLOOKUP(A14,HOP!A:T,20,0)</f>
        <v>直连</v>
      </c>
    </row>
    <row r="15" s="4" customFormat="1" spans="1:9">
      <c r="A15" s="4">
        <v>17221153853</v>
      </c>
      <c r="B15" s="5">
        <v>44584</v>
      </c>
      <c r="C15" s="5">
        <v>44585</v>
      </c>
      <c r="D15" s="4">
        <v>161.16</v>
      </c>
      <c r="E15" s="4" t="str">
        <f>VLOOKUP(A15,HOP!A:L,12,0)</f>
        <v>161.16</v>
      </c>
      <c r="F15" s="4" t="str">
        <f>VLOOKUP(A15,HOP!A:C,3,0)</f>
        <v>2407398</v>
      </c>
      <c r="G15" s="4">
        <f t="shared" si="0"/>
        <v>0</v>
      </c>
      <c r="H15" s="4" t="str">
        <f t="shared" si="1"/>
        <v>，2407398</v>
      </c>
      <c r="I15" s="4" t="str">
        <f>VLOOKUP(A15,HOP!A:T,20,0)</f>
        <v>直连</v>
      </c>
    </row>
    <row r="16" s="4" customFormat="1" spans="1:9">
      <c r="A16" s="4">
        <v>17221280662</v>
      </c>
      <c r="B16" s="5">
        <v>44584</v>
      </c>
      <c r="C16" s="5">
        <v>44585</v>
      </c>
      <c r="D16" s="4">
        <v>228.48</v>
      </c>
      <c r="E16" s="4" t="str">
        <f>VLOOKUP(A16,HOP!A:L,12,0)</f>
        <v>228.48</v>
      </c>
      <c r="F16" s="4" t="str">
        <f>VLOOKUP(A16,HOP!A:C,3,0)</f>
        <v>2407420</v>
      </c>
      <c r="G16" s="4">
        <f t="shared" si="0"/>
        <v>0</v>
      </c>
      <c r="H16" s="4" t="str">
        <f t="shared" si="1"/>
        <v>，2407420</v>
      </c>
      <c r="I16" s="4" t="str">
        <f>VLOOKUP(A16,HOP!A:T,20,0)</f>
        <v>直连</v>
      </c>
    </row>
    <row r="17" s="4" customFormat="1" spans="1:9">
      <c r="A17" s="4">
        <v>17221776181</v>
      </c>
      <c r="B17" s="5">
        <v>44584</v>
      </c>
      <c r="C17" s="5">
        <v>44585</v>
      </c>
      <c r="D17" s="4">
        <v>196.86</v>
      </c>
      <c r="E17" s="4" t="str">
        <f>VLOOKUP(A17,HOP!A:L,12,0)</f>
        <v>196.86</v>
      </c>
      <c r="F17" s="4" t="str">
        <f>VLOOKUP(A17,HOP!A:C,3,0)</f>
        <v>2407492</v>
      </c>
      <c r="G17" s="4">
        <f t="shared" si="0"/>
        <v>0</v>
      </c>
      <c r="H17" s="4" t="str">
        <f t="shared" si="1"/>
        <v>，2407492</v>
      </c>
      <c r="I17" s="4" t="str">
        <f>VLOOKUP(A17,HOP!A:T,20,0)</f>
        <v>直连</v>
      </c>
    </row>
    <row r="18" s="4" customFormat="1" spans="1:9">
      <c r="A18" s="4">
        <v>17221811451</v>
      </c>
      <c r="B18" s="5">
        <v>44584</v>
      </c>
      <c r="C18" s="5">
        <v>44585</v>
      </c>
      <c r="D18" s="4">
        <v>264.39</v>
      </c>
      <c r="E18" s="4" t="str">
        <f>VLOOKUP(A18,HOP!A:L,12,0)</f>
        <v>264.39</v>
      </c>
      <c r="F18" s="4" t="str">
        <f>VLOOKUP(A18,HOP!A:C,3,0)</f>
        <v>2407499</v>
      </c>
      <c r="G18" s="4">
        <f t="shared" si="0"/>
        <v>0</v>
      </c>
      <c r="H18" s="4" t="str">
        <f t="shared" si="1"/>
        <v>，2407499</v>
      </c>
      <c r="I18" s="4" t="str">
        <f>VLOOKUP(A18,HOP!A:T,20,0)</f>
        <v>直连</v>
      </c>
    </row>
    <row r="20" spans="4:4">
      <c r="D20" s="4">
        <f>SUM(D2:D19)</f>
        <v>5911.2</v>
      </c>
    </row>
    <row r="26" spans="1:1">
      <c r="A26" s="4" t="s">
        <v>79</v>
      </c>
    </row>
    <row r="27" spans="1:1">
      <c r="A27" s="4" t="s">
        <v>80</v>
      </c>
    </row>
    <row r="28" spans="1:1">
      <c r="A28" s="4" t="s">
        <v>81</v>
      </c>
    </row>
  </sheetData>
  <autoFilter ref="A1:XFD20">
    <filterColumn colId="3">
      <filters blank="1">
        <filter val="139.42"/>
        <filter val="271.32"/>
        <filter val="571.32"/>
        <filter val="5911.2"/>
        <filter val="1683.92"/>
        <filter val="501.84"/>
        <filter val="272.5"/>
        <filter val="161.16"/>
        <filter val="176.46"/>
        <filter val="196.86"/>
        <filter val="247.17"/>
        <filter val="136.68"/>
        <filter val="228.48"/>
        <filter val="1059.68"/>
        <filter val="264.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</row>
    <row r="2" s="1" customFormat="1" spans="1:20">
      <c r="A2" s="3">
        <v>17221811451</v>
      </c>
      <c r="B2" s="1" t="s">
        <v>99</v>
      </c>
      <c r="C2" s="1" t="s">
        <v>100</v>
      </c>
      <c r="D2" s="1" t="s">
        <v>101</v>
      </c>
      <c r="E2" s="1" t="s">
        <v>76</v>
      </c>
      <c r="F2" s="1" t="s">
        <v>99</v>
      </c>
      <c r="G2" s="1" t="s">
        <v>102</v>
      </c>
      <c r="H2" s="1" t="s">
        <v>103</v>
      </c>
      <c r="I2" s="1" t="s">
        <v>104</v>
      </c>
      <c r="J2" s="1" t="s">
        <v>105</v>
      </c>
      <c r="K2" s="1" t="s">
        <v>104</v>
      </c>
      <c r="L2" s="1" t="s">
        <v>104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</row>
    <row r="3" s="1" customFormat="1" spans="1:20">
      <c r="A3" s="3">
        <v>17221776181</v>
      </c>
      <c r="B3" s="1" t="s">
        <v>99</v>
      </c>
      <c r="C3" s="1" t="s">
        <v>113</v>
      </c>
      <c r="D3" s="1" t="s">
        <v>114</v>
      </c>
      <c r="E3" s="1" t="s">
        <v>75</v>
      </c>
      <c r="F3" s="1" t="s">
        <v>99</v>
      </c>
      <c r="G3" s="1" t="s">
        <v>102</v>
      </c>
      <c r="H3" s="1" t="s">
        <v>103</v>
      </c>
      <c r="I3" s="1" t="s">
        <v>115</v>
      </c>
      <c r="J3" s="1" t="s">
        <v>105</v>
      </c>
      <c r="K3" s="1" t="s">
        <v>115</v>
      </c>
      <c r="L3" s="1" t="s">
        <v>115</v>
      </c>
      <c r="M3" s="1" t="s">
        <v>106</v>
      </c>
      <c r="N3" s="1" t="s">
        <v>106</v>
      </c>
      <c r="O3" s="1" t="s">
        <v>107</v>
      </c>
      <c r="P3" s="1" t="s">
        <v>108</v>
      </c>
      <c r="Q3" s="1" t="s">
        <v>116</v>
      </c>
      <c r="R3" s="1" t="s">
        <v>110</v>
      </c>
      <c r="S3" s="1" t="s">
        <v>111</v>
      </c>
      <c r="T3" s="1" t="s">
        <v>112</v>
      </c>
    </row>
    <row r="4" s="1" customFormat="1" spans="1:20">
      <c r="A4" s="3">
        <v>17221280662</v>
      </c>
      <c r="B4" s="1" t="s">
        <v>99</v>
      </c>
      <c r="C4" s="1" t="s">
        <v>117</v>
      </c>
      <c r="D4" s="1" t="s">
        <v>118</v>
      </c>
      <c r="E4" s="1" t="s">
        <v>73</v>
      </c>
      <c r="F4" s="1" t="s">
        <v>99</v>
      </c>
      <c r="G4" s="1" t="s">
        <v>102</v>
      </c>
      <c r="H4" s="1" t="s">
        <v>103</v>
      </c>
      <c r="I4" s="1" t="s">
        <v>119</v>
      </c>
      <c r="J4" s="1" t="s">
        <v>105</v>
      </c>
      <c r="K4" s="1" t="s">
        <v>119</v>
      </c>
      <c r="L4" s="1" t="s">
        <v>119</v>
      </c>
      <c r="M4" s="1" t="s">
        <v>106</v>
      </c>
      <c r="N4" s="1" t="s">
        <v>106</v>
      </c>
      <c r="O4" s="1" t="s">
        <v>107</v>
      </c>
      <c r="P4" s="1" t="s">
        <v>108</v>
      </c>
      <c r="Q4" s="1" t="s">
        <v>120</v>
      </c>
      <c r="R4" s="1" t="s">
        <v>110</v>
      </c>
      <c r="S4" s="1" t="s">
        <v>111</v>
      </c>
      <c r="T4" s="1" t="s">
        <v>112</v>
      </c>
    </row>
    <row r="5" s="1" customFormat="1" spans="1:20">
      <c r="A5" s="3">
        <v>17221153853</v>
      </c>
      <c r="B5" s="1" t="s">
        <v>99</v>
      </c>
      <c r="C5" s="1" t="s">
        <v>121</v>
      </c>
      <c r="D5" s="1" t="s">
        <v>122</v>
      </c>
      <c r="E5" s="1" t="s">
        <v>70</v>
      </c>
      <c r="F5" s="1" t="s">
        <v>99</v>
      </c>
      <c r="G5" s="1" t="s">
        <v>102</v>
      </c>
      <c r="H5" s="1" t="s">
        <v>103</v>
      </c>
      <c r="I5" s="1" t="s">
        <v>123</v>
      </c>
      <c r="J5" s="1" t="s">
        <v>105</v>
      </c>
      <c r="K5" s="1" t="s">
        <v>123</v>
      </c>
      <c r="L5" s="1" t="s">
        <v>123</v>
      </c>
      <c r="M5" s="1" t="s">
        <v>106</v>
      </c>
      <c r="N5" s="1" t="s">
        <v>106</v>
      </c>
      <c r="O5" s="1" t="s">
        <v>107</v>
      </c>
      <c r="P5" s="1" t="s">
        <v>108</v>
      </c>
      <c r="Q5" s="1" t="s">
        <v>124</v>
      </c>
      <c r="R5" s="1" t="s">
        <v>110</v>
      </c>
      <c r="S5" s="1" t="s">
        <v>111</v>
      </c>
      <c r="T5" s="1" t="s">
        <v>112</v>
      </c>
    </row>
    <row r="6" s="1" customFormat="1" spans="1:20">
      <c r="A6" s="3">
        <v>17220189774</v>
      </c>
      <c r="B6" s="1" t="s">
        <v>99</v>
      </c>
      <c r="C6" s="1" t="s">
        <v>125</v>
      </c>
      <c r="D6" s="1" t="s">
        <v>126</v>
      </c>
      <c r="E6" s="1" t="s">
        <v>67</v>
      </c>
      <c r="F6" s="1" t="s">
        <v>99</v>
      </c>
      <c r="G6" s="1" t="s">
        <v>102</v>
      </c>
      <c r="H6" s="1" t="s">
        <v>103</v>
      </c>
      <c r="I6" s="1" t="s">
        <v>127</v>
      </c>
      <c r="J6" s="1" t="s">
        <v>105</v>
      </c>
      <c r="K6" s="1" t="s">
        <v>127</v>
      </c>
      <c r="L6" s="1" t="s">
        <v>127</v>
      </c>
      <c r="M6" s="1" t="s">
        <v>106</v>
      </c>
      <c r="N6" s="1" t="s">
        <v>106</v>
      </c>
      <c r="O6" s="1" t="s">
        <v>107</v>
      </c>
      <c r="P6" s="1" t="s">
        <v>108</v>
      </c>
      <c r="Q6" s="1" t="s">
        <v>128</v>
      </c>
      <c r="R6" s="1" t="s">
        <v>110</v>
      </c>
      <c r="S6" s="1" t="s">
        <v>111</v>
      </c>
      <c r="T6" s="1" t="s">
        <v>112</v>
      </c>
    </row>
    <row r="7" s="1" customFormat="1" spans="1:20">
      <c r="A7" s="3">
        <v>17220025529</v>
      </c>
      <c r="B7" s="1" t="s">
        <v>99</v>
      </c>
      <c r="C7" s="1" t="s">
        <v>129</v>
      </c>
      <c r="D7" s="1" t="s">
        <v>130</v>
      </c>
      <c r="E7" s="1" t="s">
        <v>64</v>
      </c>
      <c r="F7" s="1" t="s">
        <v>99</v>
      </c>
      <c r="G7" s="1" t="s">
        <v>102</v>
      </c>
      <c r="H7" s="1" t="s">
        <v>103</v>
      </c>
      <c r="I7" s="1" t="s">
        <v>131</v>
      </c>
      <c r="J7" s="1" t="s">
        <v>105</v>
      </c>
      <c r="K7" s="1" t="s">
        <v>131</v>
      </c>
      <c r="L7" s="1" t="s">
        <v>131</v>
      </c>
      <c r="M7" s="1" t="s">
        <v>106</v>
      </c>
      <c r="N7" s="1" t="s">
        <v>106</v>
      </c>
      <c r="O7" s="1" t="s">
        <v>107</v>
      </c>
      <c r="P7" s="1" t="s">
        <v>108</v>
      </c>
      <c r="Q7" s="1" t="s">
        <v>132</v>
      </c>
      <c r="R7" s="1" t="s">
        <v>110</v>
      </c>
      <c r="S7" s="1" t="s">
        <v>111</v>
      </c>
      <c r="T7" s="1" t="s">
        <v>112</v>
      </c>
    </row>
    <row r="8" s="1" customFormat="1" spans="1:20">
      <c r="A8" s="3">
        <v>17219979897</v>
      </c>
      <c r="B8" s="1" t="s">
        <v>99</v>
      </c>
      <c r="C8" s="1" t="s">
        <v>133</v>
      </c>
      <c r="D8" s="1" t="s">
        <v>134</v>
      </c>
      <c r="E8" s="1" t="s">
        <v>61</v>
      </c>
      <c r="F8" s="1" t="s">
        <v>99</v>
      </c>
      <c r="G8" s="1" t="s">
        <v>102</v>
      </c>
      <c r="H8" s="1" t="s">
        <v>103</v>
      </c>
      <c r="I8" s="1" t="s">
        <v>135</v>
      </c>
      <c r="J8" s="1" t="s">
        <v>105</v>
      </c>
      <c r="K8" s="1" t="s">
        <v>135</v>
      </c>
      <c r="L8" s="1" t="s">
        <v>135</v>
      </c>
      <c r="M8" s="1" t="s">
        <v>106</v>
      </c>
      <c r="N8" s="1" t="s">
        <v>106</v>
      </c>
      <c r="O8" s="1" t="s">
        <v>107</v>
      </c>
      <c r="P8" s="1" t="s">
        <v>108</v>
      </c>
      <c r="Q8" s="1" t="s">
        <v>136</v>
      </c>
      <c r="R8" s="1" t="s">
        <v>110</v>
      </c>
      <c r="S8" s="1" t="s">
        <v>111</v>
      </c>
      <c r="T8" s="1" t="s">
        <v>112</v>
      </c>
    </row>
    <row r="9" s="1" customFormat="1" spans="1:20">
      <c r="A9" s="3">
        <v>17219591924</v>
      </c>
      <c r="B9" s="1" t="s">
        <v>99</v>
      </c>
      <c r="C9" s="1" t="s">
        <v>137</v>
      </c>
      <c r="D9" s="1" t="s">
        <v>138</v>
      </c>
      <c r="E9" s="1" t="s">
        <v>59</v>
      </c>
      <c r="F9" s="1" t="s">
        <v>99</v>
      </c>
      <c r="G9" s="1" t="s">
        <v>102</v>
      </c>
      <c r="H9" s="1" t="s">
        <v>103</v>
      </c>
      <c r="I9" s="1" t="s">
        <v>139</v>
      </c>
      <c r="J9" s="1" t="s">
        <v>105</v>
      </c>
      <c r="K9" s="1" t="s">
        <v>139</v>
      </c>
      <c r="L9" s="1" t="s">
        <v>139</v>
      </c>
      <c r="M9" s="1" t="s">
        <v>106</v>
      </c>
      <c r="N9" s="1" t="s">
        <v>106</v>
      </c>
      <c r="O9" s="1" t="s">
        <v>107</v>
      </c>
      <c r="P9" s="1" t="s">
        <v>108</v>
      </c>
      <c r="Q9" s="1" t="s">
        <v>140</v>
      </c>
      <c r="R9" s="1" t="s">
        <v>110</v>
      </c>
      <c r="S9" s="1" t="s">
        <v>111</v>
      </c>
      <c r="T9" s="1" t="s">
        <v>112</v>
      </c>
    </row>
    <row r="10" s="1" customFormat="1" spans="1:20">
      <c r="A10" s="3">
        <v>17217489480</v>
      </c>
      <c r="B10" s="1" t="s">
        <v>141</v>
      </c>
      <c r="C10" s="1" t="s">
        <v>142</v>
      </c>
      <c r="D10" s="1" t="s">
        <v>143</v>
      </c>
      <c r="E10" s="1" t="s">
        <v>52</v>
      </c>
      <c r="F10" s="1" t="s">
        <v>99</v>
      </c>
      <c r="G10" s="1" t="s">
        <v>102</v>
      </c>
      <c r="H10" s="1" t="s">
        <v>103</v>
      </c>
      <c r="I10" s="1" t="s">
        <v>144</v>
      </c>
      <c r="J10" s="1" t="s">
        <v>105</v>
      </c>
      <c r="K10" s="1" t="s">
        <v>144</v>
      </c>
      <c r="L10" s="1" t="s">
        <v>144</v>
      </c>
      <c r="M10" s="1" t="s">
        <v>106</v>
      </c>
      <c r="N10" s="1" t="s">
        <v>106</v>
      </c>
      <c r="O10" s="1" t="s">
        <v>107</v>
      </c>
      <c r="P10" s="1" t="s">
        <v>108</v>
      </c>
      <c r="Q10" s="1" t="s">
        <v>145</v>
      </c>
      <c r="R10" s="1" t="s">
        <v>110</v>
      </c>
      <c r="S10" s="1" t="s">
        <v>111</v>
      </c>
      <c r="T10" s="1" t="s">
        <v>112</v>
      </c>
    </row>
    <row r="11" s="1" customFormat="1" spans="1:20">
      <c r="A11" s="3">
        <v>17208042751</v>
      </c>
      <c r="B11" s="1" t="s">
        <v>146</v>
      </c>
      <c r="C11" s="1" t="s">
        <v>147</v>
      </c>
      <c r="D11" s="1" t="s">
        <v>148</v>
      </c>
      <c r="E11" s="1" t="s">
        <v>49</v>
      </c>
      <c r="F11" s="1" t="s">
        <v>146</v>
      </c>
      <c r="G11" s="1" t="s">
        <v>102</v>
      </c>
      <c r="H11" s="1" t="s">
        <v>103</v>
      </c>
      <c r="I11" s="1" t="s">
        <v>149</v>
      </c>
      <c r="J11" s="1" t="s">
        <v>105</v>
      </c>
      <c r="K11" s="1" t="s">
        <v>149</v>
      </c>
      <c r="L11" s="1" t="s">
        <v>149</v>
      </c>
      <c r="M11" s="1" t="s">
        <v>106</v>
      </c>
      <c r="N11" s="1" t="s">
        <v>106</v>
      </c>
      <c r="O11" s="1" t="s">
        <v>107</v>
      </c>
      <c r="P11" s="1" t="s">
        <v>108</v>
      </c>
      <c r="Q11" s="1" t="s">
        <v>150</v>
      </c>
      <c r="R11" s="1" t="s">
        <v>110</v>
      </c>
      <c r="S11" s="1" t="s">
        <v>111</v>
      </c>
      <c r="T11" s="1" t="s">
        <v>112</v>
      </c>
    </row>
    <row r="12" s="1" customFormat="1" spans="1:20">
      <c r="A12" s="3">
        <v>17210545613</v>
      </c>
      <c r="B12" s="1" t="s">
        <v>146</v>
      </c>
      <c r="C12" s="1" t="s">
        <v>151</v>
      </c>
      <c r="D12" s="1" t="s">
        <v>152</v>
      </c>
      <c r="E12" s="1" t="s">
        <v>46</v>
      </c>
      <c r="F12" s="1" t="s">
        <v>141</v>
      </c>
      <c r="G12" s="1" t="s">
        <v>102</v>
      </c>
      <c r="H12" s="1" t="s">
        <v>103</v>
      </c>
      <c r="I12" s="1" t="s">
        <v>153</v>
      </c>
      <c r="J12" s="1" t="s">
        <v>105</v>
      </c>
      <c r="K12" s="1" t="s">
        <v>153</v>
      </c>
      <c r="L12" s="1" t="s">
        <v>153</v>
      </c>
      <c r="M12" s="1" t="s">
        <v>106</v>
      </c>
      <c r="N12" s="1" t="s">
        <v>106</v>
      </c>
      <c r="O12" s="1" t="s">
        <v>107</v>
      </c>
      <c r="P12" s="1" t="s">
        <v>108</v>
      </c>
      <c r="Q12" s="1" t="s">
        <v>154</v>
      </c>
      <c r="R12" s="1" t="s">
        <v>110</v>
      </c>
      <c r="S12" s="1" t="s">
        <v>111</v>
      </c>
      <c r="T12" s="1" t="s">
        <v>112</v>
      </c>
    </row>
    <row r="13" s="1" customFormat="1" spans="1:20">
      <c r="A13" s="3">
        <v>17207724998</v>
      </c>
      <c r="B13" s="1" t="s">
        <v>146</v>
      </c>
      <c r="C13" s="1" t="s">
        <v>155</v>
      </c>
      <c r="D13" s="1" t="s">
        <v>156</v>
      </c>
      <c r="E13" s="1" t="s">
        <v>43</v>
      </c>
      <c r="F13" s="1" t="s">
        <v>146</v>
      </c>
      <c r="G13" s="1" t="s">
        <v>102</v>
      </c>
      <c r="H13" s="1" t="s">
        <v>103</v>
      </c>
      <c r="I13" s="1" t="s">
        <v>157</v>
      </c>
      <c r="J13" s="1" t="s">
        <v>105</v>
      </c>
      <c r="K13" s="1" t="s">
        <v>157</v>
      </c>
      <c r="L13" s="1" t="s">
        <v>157</v>
      </c>
      <c r="M13" s="1" t="s">
        <v>106</v>
      </c>
      <c r="N13" s="1" t="s">
        <v>106</v>
      </c>
      <c r="O13" s="1" t="s">
        <v>107</v>
      </c>
      <c r="P13" s="1" t="s">
        <v>108</v>
      </c>
      <c r="Q13" s="1" t="s">
        <v>158</v>
      </c>
      <c r="R13" s="1" t="s">
        <v>110</v>
      </c>
      <c r="S13" s="1" t="s">
        <v>111</v>
      </c>
      <c r="T13" s="1" t="s">
        <v>112</v>
      </c>
    </row>
    <row r="14" s="1" customFormat="1" spans="1:20">
      <c r="A14" s="3">
        <v>17202112929</v>
      </c>
      <c r="B14" s="1" t="s">
        <v>159</v>
      </c>
      <c r="C14" s="1" t="s">
        <v>160</v>
      </c>
      <c r="D14" s="1" t="s">
        <v>101</v>
      </c>
      <c r="E14" s="1" t="s">
        <v>39</v>
      </c>
      <c r="F14" s="1" t="s">
        <v>159</v>
      </c>
      <c r="G14" s="1" t="s">
        <v>102</v>
      </c>
      <c r="H14" s="1" t="s">
        <v>103</v>
      </c>
      <c r="I14" s="1" t="s">
        <v>161</v>
      </c>
      <c r="J14" s="1" t="s">
        <v>105</v>
      </c>
      <c r="K14" s="1" t="s">
        <v>161</v>
      </c>
      <c r="L14" s="1" t="s">
        <v>161</v>
      </c>
      <c r="M14" s="1" t="s">
        <v>106</v>
      </c>
      <c r="N14" s="1" t="s">
        <v>106</v>
      </c>
      <c r="O14" s="1" t="s">
        <v>107</v>
      </c>
      <c r="P14" s="1" t="s">
        <v>108</v>
      </c>
      <c r="Q14" s="1" t="s">
        <v>162</v>
      </c>
      <c r="R14" s="1" t="s">
        <v>110</v>
      </c>
      <c r="S14" s="1" t="s">
        <v>111</v>
      </c>
      <c r="T14" s="1" t="s">
        <v>112</v>
      </c>
    </row>
    <row r="15" s="1" customFormat="1" spans="1:20">
      <c r="A15" s="3">
        <v>17184571093</v>
      </c>
      <c r="B15" s="1" t="s">
        <v>163</v>
      </c>
      <c r="C15" s="1" t="s">
        <v>164</v>
      </c>
      <c r="D15" s="1" t="s">
        <v>165</v>
      </c>
      <c r="E15" s="1" t="s">
        <v>37</v>
      </c>
      <c r="F15" s="1" t="s">
        <v>166</v>
      </c>
      <c r="G15" s="1" t="s">
        <v>102</v>
      </c>
      <c r="H15" s="1" t="s">
        <v>103</v>
      </c>
      <c r="I15" s="1" t="s">
        <v>167</v>
      </c>
      <c r="J15" s="1" t="s">
        <v>105</v>
      </c>
      <c r="K15" s="1" t="s">
        <v>167</v>
      </c>
      <c r="L15" s="1" t="s">
        <v>167</v>
      </c>
      <c r="M15" s="1" t="s">
        <v>106</v>
      </c>
      <c r="N15" s="1" t="s">
        <v>106</v>
      </c>
      <c r="O15" s="1" t="s">
        <v>107</v>
      </c>
      <c r="P15" s="1" t="s">
        <v>108</v>
      </c>
      <c r="Q15" s="1" t="s">
        <v>168</v>
      </c>
      <c r="R15" s="1" t="s">
        <v>110</v>
      </c>
      <c r="S15" s="1" t="s">
        <v>111</v>
      </c>
      <c r="T15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2022-01-27T02:09:56Z</dcterms:created>
  <dcterms:modified xsi:type="dcterms:W3CDTF">2022-01-27T02:15:04Z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485AA524F1BC4C389CEF82232CB89F81</vt:lpwstr>
  </property>
  <property fmtid="{D5CDD505-2E9C-101B-9397-08002B2CF9AE}" pid="3" name="KSOProductBuildVer">
    <vt:lpwstr>2052-11.1.0.11294</vt:lpwstr>
  </property>
</Properties>
</file>