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<sst xmlns="http://schemas.openxmlformats.org/spreadsheetml/2006/main" count="753" uniqueCount="233">
  <si>
    <t>去哪儿网酒店预付对账单</t>
  </si>
  <si>
    <t>供应商名称：</t>
  </si>
  <si>
    <t>遇见时光</t>
  </si>
  <si>
    <t>结算周期：</t>
  </si>
  <si>
    <t>2022-01-25至2022-01-26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</si>
  <si>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</si>
  <si>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</si>
  <si>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</si>
  <si>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</si>
  <si>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</si>
  <si>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</si>
  <si>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</si>
  <si>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</si>
  <si>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</si>
  <si>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</si>
  <si>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</si>
  <si>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</si>
  <si>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</si>
  <si>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</si>
  <si>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</si>
  <si>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¥2,074.00</t>
  </si>
  <si>
    <t>¥276.00</t>
  </si>
  <si>
    <t>¥1,798.00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</si>
  <si>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</si>
  <si>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</si>
  <si>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</si>
  <si>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</si>
  <si>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</si>
  <si>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</si>
  <si>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</si>
  <si>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</si>
  <si>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</si>
  <si>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</si>
  <si>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</si>
  <si>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</si>
  <si>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</si>
  <si>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</si>
  <si>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</si>
  <si>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</si>
  <si>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</si>
  <si>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</si>
  <si>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</si>
  <si>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</si>
  <si>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</si>
  <si>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</si>
  <si>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</si>
  <si>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</si>
  <si>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</si>
  <si>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</si>
  <si>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</si>
  <si>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</si>
  <si>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</si>
  <si>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</si>
  <si>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</si>
  <si>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</si>
  <si>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</si>
  <si>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</si>
  <si>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</si>
  <si>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</si>
  <si>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</si>
  <si>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</si>
  <si>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</si>
  <si>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</si>
  <si>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</si>
  <si>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</si>
  <si>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</si>
  <si>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</si>
  <si>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</si>
  <si>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</si>
  <si>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102886597129</t>
  </si>
  <si>
    <t>酒店预付</t>
  </si>
  <si>
    <t>否</t>
  </si>
  <si>
    <t>普通</t>
  </si>
  <si>
    <t>275071329</t>
  </si>
  <si>
    <t>IU酒店·广州番禺大石动物园汉溪长隆站店</t>
  </si>
  <si>
    <t>1616855</t>
  </si>
  <si>
    <t>吴桐</t>
  </si>
  <si>
    <t>2022-01-23</t>
  </si>
  <si>
    <t>2022-01-24</t>
  </si>
  <si>
    <t>2022-01-26</t>
  </si>
  <si>
    <t>¥206.00</t>
  </si>
  <si>
    <t>¥28.00</t>
  </si>
  <si>
    <t>¥178.00</t>
  </si>
  <si>
    <t>小U·舒适大床房</t>
  </si>
  <si>
    <t>WEBSITE</t>
  </si>
  <si>
    <t>102888033151</t>
  </si>
  <si>
    <t>389890269</t>
  </si>
  <si>
    <t>平昌半岛大酒店</t>
  </si>
  <si>
    <t>张枫</t>
  </si>
  <si>
    <t>2022-01-25</t>
  </si>
  <si>
    <t>¥212.00</t>
  </si>
  <si>
    <t>¥184.00</t>
  </si>
  <si>
    <t>豪华双人间A</t>
  </si>
  <si>
    <t>102888192109</t>
  </si>
  <si>
    <t>294445279</t>
  </si>
  <si>
    <t>格林豪泰酒店(丹阳界牌店)</t>
  </si>
  <si>
    <t>陈福平</t>
  </si>
  <si>
    <t>¥195.00</t>
  </si>
  <si>
    <t>¥26.00</t>
  </si>
  <si>
    <t>¥169.00</t>
  </si>
  <si>
    <t>商务大床房</t>
  </si>
  <si>
    <t>102888738759</t>
  </si>
  <si>
    <t>张琬羚</t>
  </si>
  <si>
    <t>¥103.00</t>
  </si>
  <si>
    <t>¥14.00</t>
  </si>
  <si>
    <t>¥89.00</t>
  </si>
  <si>
    <t>102888759593</t>
  </si>
  <si>
    <t>286116421</t>
  </si>
  <si>
    <t>7天优品酒店(张家界天门山火车站店)</t>
  </si>
  <si>
    <t>刘宸羽</t>
  </si>
  <si>
    <t>¥99.00</t>
  </si>
  <si>
    <t>¥13.00</t>
  </si>
  <si>
    <t>¥86.00</t>
  </si>
  <si>
    <t>优品大床房</t>
  </si>
  <si>
    <t>102888156677</t>
  </si>
  <si>
    <t>288651208</t>
  </si>
  <si>
    <t>绵阳海伦酒店</t>
  </si>
  <si>
    <t>赵应彬|董明义</t>
  </si>
  <si>
    <t>¥428.00</t>
  </si>
  <si>
    <t>¥56.00</t>
  </si>
  <si>
    <t>¥372.00</t>
  </si>
  <si>
    <t>时尚大床房</t>
  </si>
  <si>
    <t>102888190987</t>
  </si>
  <si>
    <t>284947282</t>
  </si>
  <si>
    <t>维也纳酒店(河源高新一路店)</t>
  </si>
  <si>
    <t>孙旭</t>
  </si>
  <si>
    <t>¥248.00</t>
  </si>
  <si>
    <t>¥33.00</t>
  </si>
  <si>
    <t>¥215.00</t>
  </si>
  <si>
    <t>高级大床房</t>
  </si>
  <si>
    <t>102888296877</t>
  </si>
  <si>
    <t>282708475</t>
  </si>
  <si>
    <t>格林豪泰(宁陵汽车站店)</t>
  </si>
  <si>
    <t>静恩强</t>
  </si>
  <si>
    <t>¥126.00</t>
  </si>
  <si>
    <t>¥17.00</t>
  </si>
  <si>
    <t>¥109.00</t>
  </si>
  <si>
    <t>双床房</t>
  </si>
  <si>
    <t>102888759443</t>
  </si>
  <si>
    <t>298208794</t>
  </si>
  <si>
    <t>尚客优快捷酒店(通山洋都大道店)</t>
  </si>
  <si>
    <t>陈绪宇</t>
  </si>
  <si>
    <t>¥132.00</t>
  </si>
  <si>
    <t>¥18.00</t>
  </si>
  <si>
    <t>¥114.00</t>
  </si>
  <si>
    <t>标准双床房</t>
  </si>
  <si>
    <t>102888825554</t>
  </si>
  <si>
    <t>陈炯</t>
  </si>
  <si>
    <t>¥203.00</t>
  </si>
  <si>
    <t>¥27.00</t>
  </si>
  <si>
    <t>¥176.00</t>
  </si>
  <si>
    <t>豪华双人间B</t>
  </si>
  <si>
    <t>102888894265</t>
  </si>
  <si>
    <t>268938002</t>
  </si>
  <si>
    <t>格林豪泰快捷酒店(佛山龙江会展中心盈信广场店)</t>
  </si>
  <si>
    <t>罗林桂</t>
  </si>
  <si>
    <t>¥122.00</t>
  </si>
  <si>
    <t>¥16.00</t>
  </si>
  <si>
    <t>¥106.00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</si>
  <si>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</si>
  <si>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</si>
  <si>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</si>
  <si>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</si>
  <si>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</si>
  <si>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</si>
  <si>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</si>
  <si>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</si>
  <si>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</si>
  <si>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</si>
  <si>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</si>
  <si>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A220127104240481</t>
  </si>
  <si>
    <r>
      <t>总计：</t>
    </r>
    <r>
      <rPr>
        <sz val="10"/>
        <rFont val="Arial"/>
        <charset val="134"/>
      </rPr>
      <t>1798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</si>
  <si>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</si>
  <si>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</si>
  <si>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</si>
  <si>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</si>
  <si>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</si>
  <si>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</si>
  <si>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</si>
  <si>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</si>
  <si>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</si>
  <si>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</si>
  <si>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</si>
  <si>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</si>
  <si>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</si>
  <si>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</si>
  <si>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</si>
  <si>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</si>
  <si>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2409050</t>
  </si>
  <si>
    <t>格林豪泰快捷酒店(佛山顺德龙江店)</t>
  </si>
  <si>
    <t>--</t>
  </si>
  <si>
    <t>106.00</t>
  </si>
  <si>
    <t>RMB</t>
  </si>
  <si>
    <t>0</t>
  </si>
  <si>
    <t>0.00</t>
  </si>
  <si>
    <t>龙卷风国内直连</t>
  </si>
  <si>
    <t>2022-01-25 22:02:52</t>
  </si>
  <si>
    <t>汇智国际旅游发展有限公司</t>
  </si>
  <si>
    <t>直连</t>
  </si>
  <si>
    <t>2409041</t>
  </si>
  <si>
    <t>半岛大酒店</t>
  </si>
  <si>
    <t>184.00</t>
  </si>
  <si>
    <t>2022-01-25 21:49:26</t>
  </si>
  <si>
    <t>2408972</t>
  </si>
  <si>
    <t>109.00</t>
  </si>
  <si>
    <t>2022-01-25 20:13:03</t>
  </si>
  <si>
    <t>2408923</t>
  </si>
  <si>
    <t>176.00</t>
  </si>
  <si>
    <t>2022-01-25 19:17:04</t>
  </si>
  <si>
    <t>2408837</t>
  </si>
  <si>
    <t>赵应彬,董明义</t>
  </si>
  <si>
    <t>372.00</t>
  </si>
  <si>
    <t>2022-01-25 17:12:36</t>
  </si>
  <si>
    <t>2408737</t>
  </si>
  <si>
    <t xml:space="preserve">维也纳酒店(河源高新一路店) </t>
  </si>
  <si>
    <t>215.00</t>
  </si>
  <si>
    <t>2022-01-25 14:20:46</t>
  </si>
  <si>
    <t>2408698</t>
  </si>
  <si>
    <t>尚客优快捷酒店（咸宁通山洋都大道店）</t>
  </si>
  <si>
    <t>114.00</t>
  </si>
  <si>
    <t>2022-01-25 13:32:47</t>
  </si>
  <si>
    <t>2408683</t>
  </si>
  <si>
    <t>86.00</t>
  </si>
  <si>
    <t>2022-01-25 13:10:57</t>
  </si>
  <si>
    <t>2408609</t>
  </si>
  <si>
    <t>169.00</t>
  </si>
  <si>
    <t>2022-01-25 11:33:32</t>
  </si>
  <si>
    <t>2408565</t>
  </si>
  <si>
    <t>89.00</t>
  </si>
  <si>
    <t>2022-01-25 09:50:05</t>
  </si>
  <si>
    <t>2406874</t>
  </si>
  <si>
    <t>178.00</t>
  </si>
  <si>
    <t>2022-01-23 08:35:31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</si>
</sst>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&quot;￥&quot;#,##0.00"/>
    <numFmt numFmtId="42" formatCode="_ &quot;￥&quot;* #,##0_ ;_ &quot;￥&quot;* \-#,##0_ ;_ &quot;￥&quot;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9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0" fillId="11" borderId="12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6" borderId="10" applyNumberFormat="0" applyFon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31" fillId="23" borderId="16" applyNumberFormat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2" fillId="23" borderId="12" applyNumberFormat="0" applyAlignment="0" applyProtection="0">
      <alignment vertical="center"/>
    </xf>
    <xf numFmtId="0" fontId="18" fillId="9" borderId="11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3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2</v>
      </c>
      <c r="N2" s="7" t="s">
        <v>77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71</v>
      </c>
      <c r="AH2" t="s">
        <v>19</v>
      </c>
    </row>
    <row r="3" ht="14.25" customHeight="1" spans="1:34">
      <c r="A3" s="6" t="s">
        <v>85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86</v>
      </c>
      <c r="H3" s="7" t="s">
        <v>87</v>
      </c>
      <c r="I3" s="7" t="s">
        <v>75</v>
      </c>
      <c r="J3" s="7" t="s">
        <v>2</v>
      </c>
      <c r="K3" s="7" t="s">
        <v>88</v>
      </c>
      <c r="L3" s="7">
        <v>1</v>
      </c>
      <c r="M3" s="7">
        <v>1</v>
      </c>
      <c r="N3" s="7" t="s">
        <v>89</v>
      </c>
      <c r="O3" s="7" t="s">
        <v>89</v>
      </c>
      <c r="P3" s="7" t="s">
        <v>79</v>
      </c>
      <c r="Q3" s="7"/>
      <c r="R3" s="11" t="s">
        <v>90</v>
      </c>
      <c r="S3" s="12" t="s">
        <v>19</v>
      </c>
      <c r="T3" s="7"/>
      <c r="U3" s="11" t="s">
        <v>19</v>
      </c>
      <c r="V3" s="11" t="s">
        <v>90</v>
      </c>
      <c r="W3" s="12" t="s">
        <v>81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71</v>
      </c>
      <c r="AH3" t="s">
        <v>19</v>
      </c>
    </row>
    <row r="4" ht="14.25" customHeight="1" spans="1:34">
      <c r="A4" s="6" t="s">
        <v>93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94</v>
      </c>
      <c r="H4" s="7" t="s">
        <v>95</v>
      </c>
      <c r="I4" s="7" t="s">
        <v>75</v>
      </c>
      <c r="J4" s="7" t="s">
        <v>2</v>
      </c>
      <c r="K4" s="7" t="s">
        <v>96</v>
      </c>
      <c r="L4" s="7">
        <v>1</v>
      </c>
      <c r="M4" s="7">
        <v>1</v>
      </c>
      <c r="N4" s="7" t="s">
        <v>89</v>
      </c>
      <c r="O4" s="7" t="s">
        <v>89</v>
      </c>
      <c r="P4" s="7" t="s">
        <v>79</v>
      </c>
      <c r="Q4" s="7"/>
      <c r="R4" s="11" t="s">
        <v>97</v>
      </c>
      <c r="S4" s="12" t="s">
        <v>19</v>
      </c>
      <c r="T4" s="7"/>
      <c r="U4" s="11" t="s">
        <v>19</v>
      </c>
      <c r="V4" s="11" t="s">
        <v>97</v>
      </c>
      <c r="W4" s="12" t="s">
        <v>98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99</v>
      </c>
      <c r="AD4" t="s">
        <v>6</v>
      </c>
      <c r="AE4" t="s">
        <v>100</v>
      </c>
      <c r="AF4" t="s">
        <v>84</v>
      </c>
      <c r="AG4" t="s">
        <v>71</v>
      </c>
      <c r="AH4" t="s">
        <v>19</v>
      </c>
    </row>
    <row r="5" ht="14.25" customHeight="1" spans="1:34">
      <c r="A5" s="6" t="s">
        <v>101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73</v>
      </c>
      <c r="H5" s="7" t="s">
        <v>74</v>
      </c>
      <c r="I5" s="7" t="s">
        <v>75</v>
      </c>
      <c r="J5" s="7" t="s">
        <v>2</v>
      </c>
      <c r="K5" s="7" t="s">
        <v>102</v>
      </c>
      <c r="L5" s="7">
        <v>1</v>
      </c>
      <c r="M5" s="7">
        <v>1</v>
      </c>
      <c r="N5" s="7" t="s">
        <v>89</v>
      </c>
      <c r="O5" s="7" t="s">
        <v>89</v>
      </c>
      <c r="P5" s="7" t="s">
        <v>79</v>
      </c>
      <c r="Q5" s="7"/>
      <c r="R5" s="11" t="s">
        <v>103</v>
      </c>
      <c r="S5" s="12" t="s">
        <v>19</v>
      </c>
      <c r="T5" s="7"/>
      <c r="U5" s="11" t="s">
        <v>19</v>
      </c>
      <c r="V5" s="11" t="s">
        <v>103</v>
      </c>
      <c r="W5" s="12" t="s">
        <v>104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105</v>
      </c>
      <c r="AD5" t="s">
        <v>6</v>
      </c>
      <c r="AE5" t="s">
        <v>83</v>
      </c>
      <c r="AF5" t="s">
        <v>84</v>
      </c>
      <c r="AG5" t="s">
        <v>71</v>
      </c>
      <c r="AH5" t="s">
        <v>19</v>
      </c>
    </row>
    <row r="6" ht="14.25" customHeight="1" spans="1:34">
      <c r="A6" s="6" t="s">
        <v>106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107</v>
      </c>
      <c r="H6" s="7" t="s">
        <v>108</v>
      </c>
      <c r="I6" s="7" t="s">
        <v>75</v>
      </c>
      <c r="J6" s="7" t="s">
        <v>2</v>
      </c>
      <c r="K6" s="7" t="s">
        <v>109</v>
      </c>
      <c r="L6" s="7">
        <v>1</v>
      </c>
      <c r="M6" s="7">
        <v>1</v>
      </c>
      <c r="N6" s="7" t="s">
        <v>89</v>
      </c>
      <c r="O6" s="7" t="s">
        <v>89</v>
      </c>
      <c r="P6" s="7" t="s">
        <v>79</v>
      </c>
      <c r="Q6" s="7"/>
      <c r="R6" s="11" t="s">
        <v>110</v>
      </c>
      <c r="S6" s="12" t="s">
        <v>19</v>
      </c>
      <c r="T6" s="7"/>
      <c r="U6" s="11" t="s">
        <v>19</v>
      </c>
      <c r="V6" s="11" t="s">
        <v>110</v>
      </c>
      <c r="W6" s="12" t="s">
        <v>111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112</v>
      </c>
      <c r="AD6" t="s">
        <v>6</v>
      </c>
      <c r="AE6" t="s">
        <v>113</v>
      </c>
      <c r="AF6" t="s">
        <v>84</v>
      </c>
      <c r="AG6" t="s">
        <v>71</v>
      </c>
      <c r="AH6" t="s">
        <v>19</v>
      </c>
    </row>
    <row r="7" ht="14.25" customHeight="1" spans="1:34">
      <c r="A7" s="6" t="s">
        <v>114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115</v>
      </c>
      <c r="H7" s="7" t="s">
        <v>116</v>
      </c>
      <c r="I7" s="7" t="s">
        <v>75</v>
      </c>
      <c r="J7" s="7" t="s">
        <v>2</v>
      </c>
      <c r="K7" s="7" t="s">
        <v>117</v>
      </c>
      <c r="L7" s="7">
        <v>2</v>
      </c>
      <c r="M7" s="7">
        <v>1</v>
      </c>
      <c r="N7" s="7" t="s">
        <v>89</v>
      </c>
      <c r="O7" s="7" t="s">
        <v>89</v>
      </c>
      <c r="P7" s="7" t="s">
        <v>79</v>
      </c>
      <c r="Q7" s="7"/>
      <c r="R7" s="11" t="s">
        <v>118</v>
      </c>
      <c r="S7" s="12" t="s">
        <v>19</v>
      </c>
      <c r="T7" s="7"/>
      <c r="U7" s="11" t="s">
        <v>19</v>
      </c>
      <c r="V7" s="11" t="s">
        <v>118</v>
      </c>
      <c r="W7" s="12" t="s">
        <v>119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120</v>
      </c>
      <c r="AD7" t="s">
        <v>6</v>
      </c>
      <c r="AE7" t="s">
        <v>121</v>
      </c>
      <c r="AF7" t="s">
        <v>84</v>
      </c>
      <c r="AG7" t="s">
        <v>71</v>
      </c>
      <c r="AH7" t="s">
        <v>19</v>
      </c>
    </row>
    <row r="8" ht="14.25" customHeight="1" spans="1:34">
      <c r="A8" s="6" t="s">
        <v>122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123</v>
      </c>
      <c r="H8" s="7" t="s">
        <v>124</v>
      </c>
      <c r="I8" s="7" t="s">
        <v>75</v>
      </c>
      <c r="J8" s="7" t="s">
        <v>2</v>
      </c>
      <c r="K8" s="7" t="s">
        <v>125</v>
      </c>
      <c r="L8" s="7">
        <v>1</v>
      </c>
      <c r="M8" s="7">
        <v>1</v>
      </c>
      <c r="N8" s="7" t="s">
        <v>89</v>
      </c>
      <c r="O8" s="7" t="s">
        <v>89</v>
      </c>
      <c r="P8" s="7" t="s">
        <v>79</v>
      </c>
      <c r="Q8" s="7"/>
      <c r="R8" s="11" t="s">
        <v>126</v>
      </c>
      <c r="S8" s="12" t="s">
        <v>19</v>
      </c>
      <c r="T8" s="7"/>
      <c r="U8" s="11" t="s">
        <v>19</v>
      </c>
      <c r="V8" s="11" t="s">
        <v>126</v>
      </c>
      <c r="W8" s="12" t="s">
        <v>127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128</v>
      </c>
      <c r="AD8" t="s">
        <v>6</v>
      </c>
      <c r="AE8" t="s">
        <v>129</v>
      </c>
      <c r="AF8" t="s">
        <v>84</v>
      </c>
      <c r="AG8" t="s">
        <v>71</v>
      </c>
      <c r="AH8" t="s">
        <v>19</v>
      </c>
    </row>
    <row r="9" ht="14.25" customHeight="1" spans="1:34">
      <c r="A9" s="6" t="s">
        <v>130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131</v>
      </c>
      <c r="H9" s="7" t="s">
        <v>132</v>
      </c>
      <c r="I9" s="7" t="s">
        <v>75</v>
      </c>
      <c r="J9" s="7" t="s">
        <v>2</v>
      </c>
      <c r="K9" s="7" t="s">
        <v>133</v>
      </c>
      <c r="L9" s="7">
        <v>1</v>
      </c>
      <c r="M9" s="7">
        <v>1</v>
      </c>
      <c r="N9" s="7" t="s">
        <v>89</v>
      </c>
      <c r="O9" s="7" t="s">
        <v>89</v>
      </c>
      <c r="P9" s="7" t="s">
        <v>79</v>
      </c>
      <c r="Q9" s="7"/>
      <c r="R9" s="11" t="s">
        <v>134</v>
      </c>
      <c r="S9" s="12" t="s">
        <v>19</v>
      </c>
      <c r="T9" s="7"/>
      <c r="U9" s="11" t="s">
        <v>19</v>
      </c>
      <c r="V9" s="11" t="s">
        <v>134</v>
      </c>
      <c r="W9" s="12" t="s">
        <v>135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136</v>
      </c>
      <c r="AD9" t="s">
        <v>6</v>
      </c>
      <c r="AE9" t="s">
        <v>137</v>
      </c>
      <c r="AF9" t="s">
        <v>84</v>
      </c>
      <c r="AG9" t="s">
        <v>71</v>
      </c>
      <c r="AH9" t="s">
        <v>19</v>
      </c>
    </row>
    <row r="10" ht="14.25" customHeight="1" spans="1:34">
      <c r="A10" s="6" t="s">
        <v>138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139</v>
      </c>
      <c r="H10" s="7" t="s">
        <v>140</v>
      </c>
      <c r="I10" s="7" t="s">
        <v>75</v>
      </c>
      <c r="J10" s="7" t="s">
        <v>2</v>
      </c>
      <c r="K10" s="7" t="s">
        <v>141</v>
      </c>
      <c r="L10" s="7">
        <v>1</v>
      </c>
      <c r="M10" s="7">
        <v>1</v>
      </c>
      <c r="N10" s="7" t="s">
        <v>89</v>
      </c>
      <c r="O10" s="7" t="s">
        <v>89</v>
      </c>
      <c r="P10" s="7" t="s">
        <v>79</v>
      </c>
      <c r="Q10" s="7"/>
      <c r="R10" s="11" t="s">
        <v>142</v>
      </c>
      <c r="S10" s="12" t="s">
        <v>19</v>
      </c>
      <c r="T10" s="7"/>
      <c r="U10" s="11" t="s">
        <v>19</v>
      </c>
      <c r="V10" s="11" t="s">
        <v>142</v>
      </c>
      <c r="W10" s="12" t="s">
        <v>143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144</v>
      </c>
      <c r="AD10" t="s">
        <v>6</v>
      </c>
      <c r="AE10" t="s">
        <v>145</v>
      </c>
      <c r="AF10" t="s">
        <v>84</v>
      </c>
      <c r="AG10" t="s">
        <v>71</v>
      </c>
      <c r="AH10" t="s">
        <v>19</v>
      </c>
    </row>
    <row r="11" ht="14.25" customHeight="1" spans="1:34">
      <c r="A11" s="6" t="s">
        <v>146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86</v>
      </c>
      <c r="H11" s="7" t="s">
        <v>87</v>
      </c>
      <c r="I11" s="7" t="s">
        <v>75</v>
      </c>
      <c r="J11" s="7" t="s">
        <v>2</v>
      </c>
      <c r="K11" s="7" t="s">
        <v>147</v>
      </c>
      <c r="L11" s="7">
        <v>1</v>
      </c>
      <c r="M11" s="7">
        <v>1</v>
      </c>
      <c r="N11" s="7" t="s">
        <v>89</v>
      </c>
      <c r="O11" s="7" t="s">
        <v>89</v>
      </c>
      <c r="P11" s="7" t="s">
        <v>79</v>
      </c>
      <c r="Q11" s="7"/>
      <c r="R11" s="11" t="s">
        <v>148</v>
      </c>
      <c r="S11" s="12" t="s">
        <v>19</v>
      </c>
      <c r="T11" s="7"/>
      <c r="U11" s="11" t="s">
        <v>19</v>
      </c>
      <c r="V11" s="11" t="s">
        <v>148</v>
      </c>
      <c r="W11" s="12" t="s">
        <v>149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150</v>
      </c>
      <c r="AD11" t="s">
        <v>6</v>
      </c>
      <c r="AE11" t="s">
        <v>151</v>
      </c>
      <c r="AF11" t="s">
        <v>84</v>
      </c>
      <c r="AG11" t="s">
        <v>71</v>
      </c>
      <c r="AH11" t="s">
        <v>19</v>
      </c>
    </row>
    <row r="12" ht="14.25" customHeight="1" spans="1:34">
      <c r="A12" s="6" t="s">
        <v>152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153</v>
      </c>
      <c r="H12" s="7" t="s">
        <v>154</v>
      </c>
      <c r="I12" s="7" t="s">
        <v>75</v>
      </c>
      <c r="J12" s="7" t="s">
        <v>2</v>
      </c>
      <c r="K12" s="7" t="s">
        <v>155</v>
      </c>
      <c r="L12" s="7">
        <v>1</v>
      </c>
      <c r="M12" s="7">
        <v>1</v>
      </c>
      <c r="N12" s="7" t="s">
        <v>89</v>
      </c>
      <c r="O12" s="7" t="s">
        <v>89</v>
      </c>
      <c r="P12" s="7" t="s">
        <v>79</v>
      </c>
      <c r="Q12" s="7"/>
      <c r="R12" s="11" t="s">
        <v>156</v>
      </c>
      <c r="S12" s="12" t="s">
        <v>19</v>
      </c>
      <c r="T12" s="7"/>
      <c r="U12" s="11" t="s">
        <v>19</v>
      </c>
      <c r="V12" s="11" t="s">
        <v>156</v>
      </c>
      <c r="W12" s="12" t="s">
        <v>157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158</v>
      </c>
      <c r="AD12" t="s">
        <v>6</v>
      </c>
      <c r="AE12" t="s">
        <v>129</v>
      </c>
      <c r="AF12" t="s">
        <v>84</v>
      </c>
      <c r="AG12" t="s">
        <v>71</v>
      </c>
      <c r="AH12" t="s">
        <v>19</v>
      </c>
    </row>
    <row r="13" customHeight="1" spans="1:32">
      <c r="A13" s="10" t="s">
        <v>159</v>
      </c>
      <c r="B13" s="10"/>
      <c r="C13" s="10" t="s">
        <v>160</v>
      </c>
      <c r="D13" s="10"/>
      <c r="E13" s="10"/>
      <c r="F13" s="10"/>
      <c r="G13" s="10" t="s">
        <v>160</v>
      </c>
      <c r="H13" s="10" t="s">
        <v>160</v>
      </c>
      <c r="I13" s="10" t="s">
        <v>160</v>
      </c>
      <c r="J13" s="10" t="s">
        <v>160</v>
      </c>
      <c r="K13" s="10" t="s">
        <v>160</v>
      </c>
      <c r="L13" s="10" t="s">
        <v>160</v>
      </c>
      <c r="M13" s="10" t="s">
        <v>160</v>
      </c>
      <c r="N13" s="10" t="s">
        <v>160</v>
      </c>
      <c r="O13" s="10" t="s">
        <v>160</v>
      </c>
      <c r="P13" s="10" t="s">
        <v>160</v>
      </c>
      <c r="Q13" s="10"/>
      <c r="R13" s="13" t="s">
        <v>20</v>
      </c>
      <c r="S13" s="13" t="s">
        <v>19</v>
      </c>
      <c r="T13" s="10" t="s">
        <v>160</v>
      </c>
      <c r="U13" s="13"/>
      <c r="V13" s="13" t="s">
        <v>20</v>
      </c>
      <c r="W13" s="13" t="s">
        <v>21</v>
      </c>
      <c r="X13" s="13"/>
      <c r="Y13" s="13"/>
      <c r="Z13" s="13"/>
      <c r="AA13" s="10"/>
      <c r="AB13" s="13"/>
      <c r="AC13" s="10"/>
      <c r="AD13" s="10" t="s">
        <v>160</v>
      </c>
      <c r="AE13" s="10"/>
      <c r="AF1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161</v>
      </c>
      <c r="B1" s="4" t="s">
        <v>162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163</v>
      </c>
      <c r="H1" s="4" t="s">
        <v>164</v>
      </c>
      <c r="I1" s="4" t="s">
        <v>13</v>
      </c>
      <c r="J1" s="4" t="s">
        <v>17</v>
      </c>
      <c r="K1" s="4" t="s">
        <v>18</v>
      </c>
      <c r="L1" s="9" t="s">
        <v>165</v>
      </c>
      <c r="M1" s="4" t="s">
        <v>166</v>
      </c>
      <c r="N1" s="4" t="s">
        <v>167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168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E28" sqref="E28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169</v>
      </c>
    </row>
    <row r="2" ht="14.25" customHeight="1" spans="1:9">
      <c r="A2" s="6" t="s">
        <v>69</v>
      </c>
      <c r="B2" s="7" t="s">
        <v>78</v>
      </c>
      <c r="C2" s="7" t="s">
        <v>79</v>
      </c>
      <c r="D2" s="3">
        <v>178</v>
      </c>
      <c r="E2" t="str">
        <f>VLOOKUP(A2,HOP!A:L,12,0)</f>
        <v>178.00</v>
      </c>
      <c r="F2" t="str">
        <f>VLOOKUP(A2,HOP!A:C,3,0)</f>
        <v>2406874</v>
      </c>
      <c r="G2">
        <f>D2-E2</f>
        <v>0</v>
      </c>
      <c r="H2" t="str">
        <f>$H$1&amp;F2</f>
        <v>，2406874</v>
      </c>
      <c r="I2" t="str">
        <f>VLOOKUP(A2,HOP!A:T,20,0)</f>
        <v>直连</v>
      </c>
    </row>
    <row r="3" ht="14.25" customHeight="1" spans="1:9">
      <c r="A3" s="6" t="s">
        <v>85</v>
      </c>
      <c r="B3" s="7" t="s">
        <v>89</v>
      </c>
      <c r="C3" s="7" t="s">
        <v>79</v>
      </c>
      <c r="D3" s="3">
        <v>184</v>
      </c>
      <c r="E3" t="str">
        <f>VLOOKUP(A3,HOP!A:L,12,0)</f>
        <v>184.00</v>
      </c>
      <c r="F3" t="str">
        <f>VLOOKUP(A3,HOP!A:C,3,0)</f>
        <v>2409041</v>
      </c>
      <c r="G3">
        <f t="shared" ref="G3:G12" si="0">D3-E3</f>
        <v>0</v>
      </c>
      <c r="H3" t="str">
        <f t="shared" ref="H3:H12" si="1">$H$1&amp;F3</f>
        <v>，2409041</v>
      </c>
      <c r="I3" t="str">
        <f>VLOOKUP(A3,HOP!A:T,20,0)</f>
        <v>直连</v>
      </c>
    </row>
    <row r="4" ht="14.25" customHeight="1" spans="1:9">
      <c r="A4" s="6" t="s">
        <v>93</v>
      </c>
      <c r="B4" s="7" t="s">
        <v>89</v>
      </c>
      <c r="C4" s="7" t="s">
        <v>79</v>
      </c>
      <c r="D4" s="3">
        <v>169</v>
      </c>
      <c r="E4" t="str">
        <f>VLOOKUP(A4,HOP!A:L,12,0)</f>
        <v>169.00</v>
      </c>
      <c r="F4" t="str">
        <f>VLOOKUP(A4,HOP!A:C,3,0)</f>
        <v>2408609</v>
      </c>
      <c r="G4">
        <f t="shared" si="0"/>
        <v>0</v>
      </c>
      <c r="H4" t="str">
        <f t="shared" si="1"/>
        <v>，2408609</v>
      </c>
      <c r="I4" t="str">
        <f>VLOOKUP(A4,HOP!A:T,20,0)</f>
        <v>直连</v>
      </c>
    </row>
    <row r="5" ht="14.25" customHeight="1" spans="1:9">
      <c r="A5" s="6" t="s">
        <v>101</v>
      </c>
      <c r="B5" s="7" t="s">
        <v>89</v>
      </c>
      <c r="C5" s="7" t="s">
        <v>79</v>
      </c>
      <c r="D5" s="3">
        <v>89</v>
      </c>
      <c r="E5" t="str">
        <f>VLOOKUP(A5,HOP!A:L,12,0)</f>
        <v>89.00</v>
      </c>
      <c r="F5" t="str">
        <f>VLOOKUP(A5,HOP!A:C,3,0)</f>
        <v>2408565</v>
      </c>
      <c r="G5">
        <f t="shared" si="0"/>
        <v>0</v>
      </c>
      <c r="H5" t="str">
        <f t="shared" si="1"/>
        <v>，2408565</v>
      </c>
      <c r="I5" t="str">
        <f>VLOOKUP(A5,HOP!A:T,20,0)</f>
        <v>直连</v>
      </c>
    </row>
    <row r="6" ht="14.25" customHeight="1" spans="1:9">
      <c r="A6" s="6" t="s">
        <v>106</v>
      </c>
      <c r="B6" s="7" t="s">
        <v>89</v>
      </c>
      <c r="C6" s="7" t="s">
        <v>79</v>
      </c>
      <c r="D6" s="3">
        <v>86</v>
      </c>
      <c r="E6" t="str">
        <f>VLOOKUP(A6,HOP!A:L,12,0)</f>
        <v>86.00</v>
      </c>
      <c r="F6" t="str">
        <f>VLOOKUP(A6,HOP!A:C,3,0)</f>
        <v>2408683</v>
      </c>
      <c r="G6">
        <f t="shared" si="0"/>
        <v>0</v>
      </c>
      <c r="H6" t="str">
        <f t="shared" si="1"/>
        <v>，2408683</v>
      </c>
      <c r="I6" t="str">
        <f>VLOOKUP(A6,HOP!A:T,20,0)</f>
        <v>直连</v>
      </c>
    </row>
    <row r="7" ht="14.25" customHeight="1" spans="1:9">
      <c r="A7" s="6" t="s">
        <v>114</v>
      </c>
      <c r="B7" s="7" t="s">
        <v>89</v>
      </c>
      <c r="C7" s="7" t="s">
        <v>79</v>
      </c>
      <c r="D7" s="3">
        <v>372</v>
      </c>
      <c r="E7" t="str">
        <f>VLOOKUP(A7,HOP!A:L,12,0)</f>
        <v>372.00</v>
      </c>
      <c r="F7" t="str">
        <f>VLOOKUP(A7,HOP!A:C,3,0)</f>
        <v>2408837</v>
      </c>
      <c r="G7">
        <f t="shared" si="0"/>
        <v>0</v>
      </c>
      <c r="H7" t="str">
        <f t="shared" si="1"/>
        <v>，2408837</v>
      </c>
      <c r="I7" t="str">
        <f>VLOOKUP(A7,HOP!A:T,20,0)</f>
        <v>直连</v>
      </c>
    </row>
    <row r="8" ht="14.25" customHeight="1" spans="1:9">
      <c r="A8" s="6" t="s">
        <v>122</v>
      </c>
      <c r="B8" s="7" t="s">
        <v>89</v>
      </c>
      <c r="C8" s="7" t="s">
        <v>79</v>
      </c>
      <c r="D8" s="3">
        <v>215</v>
      </c>
      <c r="E8" t="str">
        <f>VLOOKUP(A8,HOP!A:L,12,0)</f>
        <v>215.00</v>
      </c>
      <c r="F8" t="str">
        <f>VLOOKUP(A8,HOP!A:C,3,0)</f>
        <v>2408737</v>
      </c>
      <c r="G8">
        <f t="shared" si="0"/>
        <v>0</v>
      </c>
      <c r="H8" t="str">
        <f t="shared" si="1"/>
        <v>，2408737</v>
      </c>
      <c r="I8" t="str">
        <f>VLOOKUP(A8,HOP!A:T,20,0)</f>
        <v>直连</v>
      </c>
    </row>
    <row r="9" ht="14.25" customHeight="1" spans="1:9">
      <c r="A9" s="6" t="s">
        <v>130</v>
      </c>
      <c r="B9" s="7" t="s">
        <v>89</v>
      </c>
      <c r="C9" s="7" t="s">
        <v>79</v>
      </c>
      <c r="D9" s="3">
        <v>109</v>
      </c>
      <c r="E9" t="str">
        <f>VLOOKUP(A9,HOP!A:L,12,0)</f>
        <v>109.00</v>
      </c>
      <c r="F9" t="str">
        <f>VLOOKUP(A9,HOP!A:C,3,0)</f>
        <v>2408972</v>
      </c>
      <c r="G9">
        <f t="shared" si="0"/>
        <v>0</v>
      </c>
      <c r="H9" t="str">
        <f t="shared" si="1"/>
        <v>，2408972</v>
      </c>
      <c r="I9" t="str">
        <f>VLOOKUP(A9,HOP!A:T,20,0)</f>
        <v>直连</v>
      </c>
    </row>
    <row r="10" ht="14.25" customHeight="1" spans="1:9">
      <c r="A10" s="6" t="s">
        <v>138</v>
      </c>
      <c r="B10" s="7" t="s">
        <v>89</v>
      </c>
      <c r="C10" s="7" t="s">
        <v>79</v>
      </c>
      <c r="D10" s="3">
        <v>114</v>
      </c>
      <c r="E10" t="str">
        <f>VLOOKUP(A10,HOP!A:L,12,0)</f>
        <v>114.00</v>
      </c>
      <c r="F10" t="str">
        <f>VLOOKUP(A10,HOP!A:C,3,0)</f>
        <v>2408698</v>
      </c>
      <c r="G10">
        <f t="shared" si="0"/>
        <v>0</v>
      </c>
      <c r="H10" t="str">
        <f t="shared" si="1"/>
        <v>，2408698</v>
      </c>
      <c r="I10" t="str">
        <f>VLOOKUP(A10,HOP!A:T,20,0)</f>
        <v>直连</v>
      </c>
    </row>
    <row r="11" ht="14.25" customHeight="1" spans="1:9">
      <c r="A11" s="6" t="s">
        <v>146</v>
      </c>
      <c r="B11" s="7" t="s">
        <v>89</v>
      </c>
      <c r="C11" s="7" t="s">
        <v>79</v>
      </c>
      <c r="D11" s="3">
        <v>176</v>
      </c>
      <c r="E11" t="str">
        <f>VLOOKUP(A11,HOP!A:L,12,0)</f>
        <v>176.00</v>
      </c>
      <c r="F11" t="str">
        <f>VLOOKUP(A11,HOP!A:C,3,0)</f>
        <v>2408923</v>
      </c>
      <c r="G11">
        <f t="shared" si="0"/>
        <v>0</v>
      </c>
      <c r="H11" t="str">
        <f t="shared" si="1"/>
        <v>，2408923</v>
      </c>
      <c r="I11" t="str">
        <f>VLOOKUP(A11,HOP!A:T,20,0)</f>
        <v>直连</v>
      </c>
    </row>
    <row r="12" ht="14.25" customHeight="1" spans="1:9">
      <c r="A12" s="6" t="s">
        <v>152</v>
      </c>
      <c r="B12" s="7" t="s">
        <v>89</v>
      </c>
      <c r="C12" s="7" t="s">
        <v>79</v>
      </c>
      <c r="D12" s="3">
        <v>106</v>
      </c>
      <c r="E12" t="str">
        <f>VLOOKUP(A12,HOP!A:L,12,0)</f>
        <v>106.00</v>
      </c>
      <c r="F12" t="str">
        <f>VLOOKUP(A12,HOP!A:C,3,0)</f>
        <v>2409050</v>
      </c>
      <c r="G12">
        <f t="shared" si="0"/>
        <v>0</v>
      </c>
      <c r="H12" t="str">
        <f t="shared" si="1"/>
        <v>，2409050</v>
      </c>
      <c r="I12" t="str">
        <f>VLOOKUP(A12,HOP!A:T,20,0)</f>
        <v>直连</v>
      </c>
    </row>
    <row r="14" spans="4:4">
      <c r="D14" s="3">
        <f>SUM(D2:D13)</f>
        <v>1798</v>
      </c>
    </row>
    <row r="15" ht="14.25" spans="4:4">
      <c r="D15" s="8" t="s">
        <v>22</v>
      </c>
    </row>
    <row r="18" spans="1:1">
      <c r="A18" t="s">
        <v>170</v>
      </c>
    </row>
    <row r="19" spans="1:1">
      <c r="A19" s="5" t="s">
        <v>171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172</v>
      </c>
      <c r="B1" s="2" t="s">
        <v>173</v>
      </c>
      <c r="C1" s="2" t="s">
        <v>174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175</v>
      </c>
      <c r="I1" s="2" t="s">
        <v>176</v>
      </c>
      <c r="J1" s="2" t="s">
        <v>177</v>
      </c>
      <c r="K1" s="2" t="s">
        <v>178</v>
      </c>
      <c r="L1" s="2" t="s">
        <v>179</v>
      </c>
      <c r="M1" s="2" t="s">
        <v>180</v>
      </c>
      <c r="N1" s="2" t="s">
        <v>181</v>
      </c>
      <c r="O1" s="2" t="s">
        <v>182</v>
      </c>
      <c r="P1" s="2" t="s">
        <v>183</v>
      </c>
      <c r="Q1" s="2" t="s">
        <v>184</v>
      </c>
      <c r="R1" s="2" t="s">
        <v>185</v>
      </c>
      <c r="S1" s="2" t="s">
        <v>186</v>
      </c>
      <c r="T1" s="2" t="s">
        <v>187</v>
      </c>
    </row>
    <row r="2" s="1" customFormat="1" spans="1:20">
      <c r="A2" s="1" t="s">
        <v>152</v>
      </c>
      <c r="B2" s="1" t="s">
        <v>89</v>
      </c>
      <c r="C2" s="1" t="s">
        <v>188</v>
      </c>
      <c r="D2" s="1" t="s">
        <v>189</v>
      </c>
      <c r="E2" s="1" t="s">
        <v>155</v>
      </c>
      <c r="F2" s="1" t="s">
        <v>89</v>
      </c>
      <c r="G2" s="1" t="s">
        <v>79</v>
      </c>
      <c r="H2" s="1" t="s">
        <v>190</v>
      </c>
      <c r="I2" s="1" t="s">
        <v>191</v>
      </c>
      <c r="J2" s="1" t="s">
        <v>192</v>
      </c>
      <c r="K2" s="1" t="s">
        <v>191</v>
      </c>
      <c r="L2" s="1" t="s">
        <v>191</v>
      </c>
      <c r="M2" s="1" t="s">
        <v>193</v>
      </c>
      <c r="N2" s="1" t="s">
        <v>193</v>
      </c>
      <c r="O2" s="1" t="s">
        <v>194</v>
      </c>
      <c r="P2" s="1" t="s">
        <v>195</v>
      </c>
      <c r="Q2" s="1" t="s">
        <v>196</v>
      </c>
      <c r="R2" s="1" t="s">
        <v>71</v>
      </c>
      <c r="S2" s="1" t="s">
        <v>197</v>
      </c>
      <c r="T2" s="1" t="s">
        <v>198</v>
      </c>
    </row>
    <row r="3" s="1" customFormat="1" spans="1:20">
      <c r="A3" s="1" t="s">
        <v>85</v>
      </c>
      <c r="B3" s="1" t="s">
        <v>89</v>
      </c>
      <c r="C3" s="1" t="s">
        <v>199</v>
      </c>
      <c r="D3" s="1" t="s">
        <v>200</v>
      </c>
      <c r="E3" s="1" t="s">
        <v>88</v>
      </c>
      <c r="F3" s="1" t="s">
        <v>89</v>
      </c>
      <c r="G3" s="1" t="s">
        <v>79</v>
      </c>
      <c r="H3" s="1" t="s">
        <v>190</v>
      </c>
      <c r="I3" s="1" t="s">
        <v>201</v>
      </c>
      <c r="J3" s="1" t="s">
        <v>192</v>
      </c>
      <c r="K3" s="1" t="s">
        <v>201</v>
      </c>
      <c r="L3" s="1" t="s">
        <v>201</v>
      </c>
      <c r="M3" s="1" t="s">
        <v>193</v>
      </c>
      <c r="N3" s="1" t="s">
        <v>193</v>
      </c>
      <c r="O3" s="1" t="s">
        <v>194</v>
      </c>
      <c r="P3" s="1" t="s">
        <v>195</v>
      </c>
      <c r="Q3" s="1" t="s">
        <v>202</v>
      </c>
      <c r="R3" s="1" t="s">
        <v>71</v>
      </c>
      <c r="S3" s="1" t="s">
        <v>197</v>
      </c>
      <c r="T3" s="1" t="s">
        <v>198</v>
      </c>
    </row>
    <row r="4" s="1" customFormat="1" spans="1:20">
      <c r="A4" s="1" t="s">
        <v>130</v>
      </c>
      <c r="B4" s="1" t="s">
        <v>89</v>
      </c>
      <c r="C4" s="1" t="s">
        <v>203</v>
      </c>
      <c r="D4" s="1" t="s">
        <v>132</v>
      </c>
      <c r="E4" s="1" t="s">
        <v>133</v>
      </c>
      <c r="F4" s="1" t="s">
        <v>89</v>
      </c>
      <c r="G4" s="1" t="s">
        <v>79</v>
      </c>
      <c r="H4" s="1" t="s">
        <v>190</v>
      </c>
      <c r="I4" s="1" t="s">
        <v>204</v>
      </c>
      <c r="J4" s="1" t="s">
        <v>192</v>
      </c>
      <c r="K4" s="1" t="s">
        <v>204</v>
      </c>
      <c r="L4" s="1" t="s">
        <v>204</v>
      </c>
      <c r="M4" s="1" t="s">
        <v>193</v>
      </c>
      <c r="N4" s="1" t="s">
        <v>193</v>
      </c>
      <c r="O4" s="1" t="s">
        <v>194</v>
      </c>
      <c r="P4" s="1" t="s">
        <v>195</v>
      </c>
      <c r="Q4" s="1" t="s">
        <v>205</v>
      </c>
      <c r="R4" s="1" t="s">
        <v>71</v>
      </c>
      <c r="S4" s="1" t="s">
        <v>197</v>
      </c>
      <c r="T4" s="1" t="s">
        <v>198</v>
      </c>
    </row>
    <row r="5" s="1" customFormat="1" spans="1:20">
      <c r="A5" s="1" t="s">
        <v>146</v>
      </c>
      <c r="B5" s="1" t="s">
        <v>89</v>
      </c>
      <c r="C5" s="1" t="s">
        <v>206</v>
      </c>
      <c r="D5" s="1" t="s">
        <v>200</v>
      </c>
      <c r="E5" s="1" t="s">
        <v>147</v>
      </c>
      <c r="F5" s="1" t="s">
        <v>89</v>
      </c>
      <c r="G5" s="1" t="s">
        <v>79</v>
      </c>
      <c r="H5" s="1" t="s">
        <v>190</v>
      </c>
      <c r="I5" s="1" t="s">
        <v>207</v>
      </c>
      <c r="J5" s="1" t="s">
        <v>192</v>
      </c>
      <c r="K5" s="1" t="s">
        <v>207</v>
      </c>
      <c r="L5" s="1" t="s">
        <v>207</v>
      </c>
      <c r="M5" s="1" t="s">
        <v>193</v>
      </c>
      <c r="N5" s="1" t="s">
        <v>193</v>
      </c>
      <c r="O5" s="1" t="s">
        <v>194</v>
      </c>
      <c r="P5" s="1" t="s">
        <v>195</v>
      </c>
      <c r="Q5" s="1" t="s">
        <v>208</v>
      </c>
      <c r="R5" s="1" t="s">
        <v>71</v>
      </c>
      <c r="S5" s="1" t="s">
        <v>197</v>
      </c>
      <c r="T5" s="1" t="s">
        <v>198</v>
      </c>
    </row>
    <row r="6" s="1" customFormat="1" spans="1:20">
      <c r="A6" s="1" t="s">
        <v>114</v>
      </c>
      <c r="B6" s="1" t="s">
        <v>89</v>
      </c>
      <c r="C6" s="1" t="s">
        <v>209</v>
      </c>
      <c r="D6" s="1" t="s">
        <v>116</v>
      </c>
      <c r="E6" s="1" t="s">
        <v>210</v>
      </c>
      <c r="F6" s="1" t="s">
        <v>89</v>
      </c>
      <c r="G6" s="1" t="s">
        <v>79</v>
      </c>
      <c r="H6" s="1" t="s">
        <v>190</v>
      </c>
      <c r="I6" s="1" t="s">
        <v>211</v>
      </c>
      <c r="J6" s="1" t="s">
        <v>192</v>
      </c>
      <c r="K6" s="1" t="s">
        <v>211</v>
      </c>
      <c r="L6" s="1" t="s">
        <v>211</v>
      </c>
      <c r="M6" s="1" t="s">
        <v>193</v>
      </c>
      <c r="N6" s="1" t="s">
        <v>193</v>
      </c>
      <c r="O6" s="1" t="s">
        <v>194</v>
      </c>
      <c r="P6" s="1" t="s">
        <v>195</v>
      </c>
      <c r="Q6" s="1" t="s">
        <v>212</v>
      </c>
      <c r="R6" s="1" t="s">
        <v>71</v>
      </c>
      <c r="S6" s="1" t="s">
        <v>197</v>
      </c>
      <c r="T6" s="1" t="s">
        <v>198</v>
      </c>
    </row>
    <row r="7" s="1" customFormat="1" spans="1:20">
      <c r="A7" s="1" t="s">
        <v>122</v>
      </c>
      <c r="B7" s="1" t="s">
        <v>89</v>
      </c>
      <c r="C7" s="1" t="s">
        <v>213</v>
      </c>
      <c r="D7" s="1" t="s">
        <v>214</v>
      </c>
      <c r="E7" s="1" t="s">
        <v>125</v>
      </c>
      <c r="F7" s="1" t="s">
        <v>89</v>
      </c>
      <c r="G7" s="1" t="s">
        <v>79</v>
      </c>
      <c r="H7" s="1" t="s">
        <v>190</v>
      </c>
      <c r="I7" s="1" t="s">
        <v>215</v>
      </c>
      <c r="J7" s="1" t="s">
        <v>192</v>
      </c>
      <c r="K7" s="1" t="s">
        <v>215</v>
      </c>
      <c r="L7" s="1" t="s">
        <v>215</v>
      </c>
      <c r="M7" s="1" t="s">
        <v>193</v>
      </c>
      <c r="N7" s="1" t="s">
        <v>193</v>
      </c>
      <c r="O7" s="1" t="s">
        <v>194</v>
      </c>
      <c r="P7" s="1" t="s">
        <v>195</v>
      </c>
      <c r="Q7" s="1" t="s">
        <v>216</v>
      </c>
      <c r="R7" s="1" t="s">
        <v>71</v>
      </c>
      <c r="S7" s="1" t="s">
        <v>197</v>
      </c>
      <c r="T7" s="1" t="s">
        <v>198</v>
      </c>
    </row>
    <row r="8" s="1" customFormat="1" spans="1:20">
      <c r="A8" s="1" t="s">
        <v>138</v>
      </c>
      <c r="B8" s="1" t="s">
        <v>89</v>
      </c>
      <c r="C8" s="1" t="s">
        <v>217</v>
      </c>
      <c r="D8" s="1" t="s">
        <v>218</v>
      </c>
      <c r="E8" s="1" t="s">
        <v>141</v>
      </c>
      <c r="F8" s="1" t="s">
        <v>89</v>
      </c>
      <c r="G8" s="1" t="s">
        <v>79</v>
      </c>
      <c r="H8" s="1" t="s">
        <v>190</v>
      </c>
      <c r="I8" s="1" t="s">
        <v>219</v>
      </c>
      <c r="J8" s="1" t="s">
        <v>192</v>
      </c>
      <c r="K8" s="1" t="s">
        <v>219</v>
      </c>
      <c r="L8" s="1" t="s">
        <v>219</v>
      </c>
      <c r="M8" s="1" t="s">
        <v>193</v>
      </c>
      <c r="N8" s="1" t="s">
        <v>193</v>
      </c>
      <c r="O8" s="1" t="s">
        <v>194</v>
      </c>
      <c r="P8" s="1" t="s">
        <v>195</v>
      </c>
      <c r="Q8" s="1" t="s">
        <v>220</v>
      </c>
      <c r="R8" s="1" t="s">
        <v>71</v>
      </c>
      <c r="S8" s="1" t="s">
        <v>197</v>
      </c>
      <c r="T8" s="1" t="s">
        <v>198</v>
      </c>
    </row>
    <row r="9" s="1" customFormat="1" spans="1:20">
      <c r="A9" s="1" t="s">
        <v>106</v>
      </c>
      <c r="B9" s="1" t="s">
        <v>89</v>
      </c>
      <c r="C9" s="1" t="s">
        <v>221</v>
      </c>
      <c r="D9" s="1" t="s">
        <v>108</v>
      </c>
      <c r="E9" s="1" t="s">
        <v>109</v>
      </c>
      <c r="F9" s="1" t="s">
        <v>89</v>
      </c>
      <c r="G9" s="1" t="s">
        <v>79</v>
      </c>
      <c r="H9" s="1" t="s">
        <v>190</v>
      </c>
      <c r="I9" s="1" t="s">
        <v>222</v>
      </c>
      <c r="J9" s="1" t="s">
        <v>192</v>
      </c>
      <c r="K9" s="1" t="s">
        <v>222</v>
      </c>
      <c r="L9" s="1" t="s">
        <v>222</v>
      </c>
      <c r="M9" s="1" t="s">
        <v>193</v>
      </c>
      <c r="N9" s="1" t="s">
        <v>193</v>
      </c>
      <c r="O9" s="1" t="s">
        <v>194</v>
      </c>
      <c r="P9" s="1" t="s">
        <v>195</v>
      </c>
      <c r="Q9" s="1" t="s">
        <v>223</v>
      </c>
      <c r="R9" s="1" t="s">
        <v>71</v>
      </c>
      <c r="S9" s="1" t="s">
        <v>197</v>
      </c>
      <c r="T9" s="1" t="s">
        <v>198</v>
      </c>
    </row>
    <row r="10" s="1" customFormat="1" spans="1:20">
      <c r="A10" s="1" t="s">
        <v>93</v>
      </c>
      <c r="B10" s="1" t="s">
        <v>89</v>
      </c>
      <c r="C10" s="1" t="s">
        <v>224</v>
      </c>
      <c r="D10" s="1" t="s">
        <v>95</v>
      </c>
      <c r="E10" s="1" t="s">
        <v>96</v>
      </c>
      <c r="F10" s="1" t="s">
        <v>89</v>
      </c>
      <c r="G10" s="1" t="s">
        <v>79</v>
      </c>
      <c r="H10" s="1" t="s">
        <v>190</v>
      </c>
      <c r="I10" s="1" t="s">
        <v>225</v>
      </c>
      <c r="J10" s="1" t="s">
        <v>192</v>
      </c>
      <c r="K10" s="1" t="s">
        <v>225</v>
      </c>
      <c r="L10" s="1" t="s">
        <v>225</v>
      </c>
      <c r="M10" s="1" t="s">
        <v>193</v>
      </c>
      <c r="N10" s="1" t="s">
        <v>193</v>
      </c>
      <c r="O10" s="1" t="s">
        <v>194</v>
      </c>
      <c r="P10" s="1" t="s">
        <v>195</v>
      </c>
      <c r="Q10" s="1" t="s">
        <v>226</v>
      </c>
      <c r="R10" s="1" t="s">
        <v>71</v>
      </c>
      <c r="S10" s="1" t="s">
        <v>197</v>
      </c>
      <c r="T10" s="1" t="s">
        <v>198</v>
      </c>
    </row>
    <row r="11" s="1" customFormat="1" spans="1:20">
      <c r="A11" s="1" t="s">
        <v>101</v>
      </c>
      <c r="B11" s="1" t="s">
        <v>89</v>
      </c>
      <c r="C11" s="1" t="s">
        <v>227</v>
      </c>
      <c r="D11" s="1" t="s">
        <v>74</v>
      </c>
      <c r="E11" s="1" t="s">
        <v>102</v>
      </c>
      <c r="F11" s="1" t="s">
        <v>89</v>
      </c>
      <c r="G11" s="1" t="s">
        <v>79</v>
      </c>
      <c r="H11" s="1" t="s">
        <v>190</v>
      </c>
      <c r="I11" s="1" t="s">
        <v>228</v>
      </c>
      <c r="J11" s="1" t="s">
        <v>192</v>
      </c>
      <c r="K11" s="1" t="s">
        <v>228</v>
      </c>
      <c r="L11" s="1" t="s">
        <v>228</v>
      </c>
      <c r="M11" s="1" t="s">
        <v>193</v>
      </c>
      <c r="N11" s="1" t="s">
        <v>193</v>
      </c>
      <c r="O11" s="1" t="s">
        <v>194</v>
      </c>
      <c r="P11" s="1" t="s">
        <v>195</v>
      </c>
      <c r="Q11" s="1" t="s">
        <v>229</v>
      </c>
      <c r="R11" s="1" t="s">
        <v>71</v>
      </c>
      <c r="S11" s="1" t="s">
        <v>197</v>
      </c>
      <c r="T11" s="1" t="s">
        <v>198</v>
      </c>
    </row>
    <row r="12" s="1" customFormat="1" spans="1:20">
      <c r="A12" s="1" t="s">
        <v>69</v>
      </c>
      <c r="B12" s="1" t="s">
        <v>77</v>
      </c>
      <c r="C12" s="1" t="s">
        <v>230</v>
      </c>
      <c r="D12" s="1" t="s">
        <v>74</v>
      </c>
      <c r="E12" s="1" t="s">
        <v>76</v>
      </c>
      <c r="F12" s="1" t="s">
        <v>78</v>
      </c>
      <c r="G12" s="1" t="s">
        <v>79</v>
      </c>
      <c r="H12" s="1" t="s">
        <v>190</v>
      </c>
      <c r="I12" s="1" t="s">
        <v>231</v>
      </c>
      <c r="J12" s="1" t="s">
        <v>192</v>
      </c>
      <c r="K12" s="1" t="s">
        <v>231</v>
      </c>
      <c r="L12" s="1" t="s">
        <v>231</v>
      </c>
      <c r="M12" s="1" t="s">
        <v>193</v>
      </c>
      <c r="N12" s="1" t="s">
        <v>193</v>
      </c>
      <c r="O12" s="1" t="s">
        <v>194</v>
      </c>
      <c r="P12" s="1" t="s">
        <v>195</v>
      </c>
      <c r="Q12" s="1" t="s">
        <v>232</v>
      </c>
      <c r="R12" s="1" t="s">
        <v>71</v>
      </c>
      <c r="S12" s="1" t="s">
        <v>197</v>
      </c>
      <c r="T12" s="1" t="s">
        <v>198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2022-01-27T02:41:51Z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B6A1BC3A76CA4207BC3FE1D912479F4F</vt:lpwstr>
  </property>
</Properties>
</file>