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<sst xmlns="http://schemas.openxmlformats.org/spreadsheetml/2006/main" count="389" uniqueCount="145">
  <si>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</si>
  <si>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</si>
  <si>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</si>
  <si>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</si>
  <si>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</si>
  <si>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</si>
  <si>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</si>
  <si>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</si>
  <si>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</si>
  <si>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</si>
  <si>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</si>
  <si>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</si>
  <si>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</si>
  <si>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</si>
  <si>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</si>
  <si>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</si>
  <si>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</si>
  <si>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</si>
  <si>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</si>
  <si>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</si>
  <si>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</si>
  <si>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</si>
  <si>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</si>
  <si>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</si>
  <si>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</si>
  <si>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</si>
  <si>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</si>
  <si>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[香港]香港瑰丽酒店(Rosewood Hong Kong)(34072044)</t>
  </si>
  <si>
    <t>尊贵海景大床房&lt;双人入住&gt;&lt;内宾&gt;&lt;预付&gt;&lt;双早&gt;</t>
  </si>
  <si>
    <t>CNY</t>
  </si>
  <si>
    <t>JIN/YUNYUN</t>
  </si>
  <si>
    <t>CA363220128CNY</t>
  </si>
  <si>
    <t>未提现</t>
  </si>
  <si>
    <t>携程开票</t>
  </si>
  <si>
    <t>取消</t>
  </si>
  <si>
    <t>[梅州]梅州客天下艺术家园酒店(83268462)</t>
  </si>
  <si>
    <t>伴山别墅大床房&lt;大床&gt;&lt;超值特惠&gt;&lt;双人入住&gt;&lt;双早&gt;</t>
  </si>
  <si>
    <t>冯丽斌</t>
  </si>
  <si>
    <t>[香港]荃湾西如心酒店(Nina Hotel Tsuen Wan West)(1701575)</t>
  </si>
  <si>
    <t>高座高级客房&lt;双人入住&gt;&lt;内宾&gt;&lt;预付&gt;&lt;无早&gt;</t>
  </si>
  <si>
    <t>CHEN/XINGHUA</t>
  </si>
  <si>
    <t>[英德]英德石头酒店(78167352)</t>
  </si>
  <si>
    <t>湖景大床房&lt;双人入住&gt;&lt;双早&gt;</t>
  </si>
  <si>
    <t>陈晓凌</t>
  </si>
  <si>
    <t>[东至]格林豪泰酒店(东至丽山秀水店)(83135954)</t>
  </si>
  <si>
    <t>1.8m商务大床房&lt;双人入住&gt;&lt;无早&gt;</t>
  </si>
  <si>
    <t>欧敬国</t>
  </si>
  <si>
    <t>[和平]和平热龙温泉度假村(78217595)</t>
  </si>
  <si>
    <t>标准双人房&lt;特别促销&gt;&lt;双人入住&gt;&lt;双早&gt;</t>
  </si>
  <si>
    <t>邱喜耀,张伟明</t>
  </si>
  <si>
    <t>[锦州]锦江之星(锦州云飞桥店)(67322271)</t>
  </si>
  <si>
    <t>标准房B&lt;双人入住&gt;&lt;内宾&gt;&lt;预付&gt;&lt;无早&gt;</t>
  </si>
  <si>
    <t>张荣海,张迎梅</t>
  </si>
  <si>
    <t>[西宁]锦江之星品尚(西宁五四西路新华联广场店)(67325076)</t>
  </si>
  <si>
    <t>标准房A&lt;双人入住&gt;&lt;内宾&gt;&lt;预付&gt;&lt;无早&gt;</t>
  </si>
  <si>
    <t>吴秀明</t>
  </si>
  <si>
    <t>水上一房一厅别墅&lt;限量特价&gt;&lt;双人入住&gt;&lt;双早&gt;</t>
  </si>
  <si>
    <t>王玉彬</t>
  </si>
  <si>
    <t>[南京]7天优品酒店(南京北岭路店)(67321604)</t>
  </si>
  <si>
    <t>优享双床房&lt;双人入住&gt;&lt;内宾&gt;&lt;预付&gt;&lt;无早&gt;</t>
  </si>
  <si>
    <t>刘文祥</t>
  </si>
  <si>
    <t>[佛山]宜尚酒店(佛山西樵山景区樵岭广场店)(83135943)</t>
  </si>
  <si>
    <t>宜馨大床房&lt;双人入住&gt;&lt;无早&gt;</t>
  </si>
  <si>
    <t>沈艺冰</t>
  </si>
  <si>
    <t>刘志东</t>
  </si>
  <si>
    <t>[杭州]丽呈布鲁克酒店(杭州西溪天堂)(82786302)</t>
  </si>
  <si>
    <t>精选大床房&lt;双人入住&gt;&lt;中宾&gt;&lt;无早&gt;</t>
  </si>
  <si>
    <t>吴赛英</t>
  </si>
  <si>
    <t>，</t>
  </si>
  <si>
    <t>A220128092756481</t>
  </si>
  <si>
    <t>A220128092849481</t>
  </si>
  <si>
    <t>CNY / HKD 当前参考汇率: 1.223276865</t>
  </si>
  <si>
    <t>总计：3943.33 CNY/
4823.78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</si>
  <si>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</si>
  <si>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</si>
  <si>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</si>
  <si>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</si>
  <si>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</si>
  <si>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</si>
  <si>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</si>
  <si>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</si>
  <si>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</si>
  <si>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</si>
  <si>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</si>
  <si>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</si>
  <si>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</si>
  <si>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</si>
  <si>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</si>
  <si>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</si>
  <si>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</si>
  <si>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2022-01-12</t>
  </si>
  <si>
    <t>2387005</t>
  </si>
  <si>
    <t>丽呈布鲁克酒店(杭州西溪天堂)</t>
  </si>
  <si>
    <t>2022-01-13</t>
  </si>
  <si>
    <t>退房日周结</t>
  </si>
  <si>
    <t>204.00</t>
  </si>
  <si>
    <t>RMB</t>
  </si>
  <si>
    <t>0</t>
  </si>
  <si>
    <t>0.00</t>
  </si>
  <si>
    <t>携程国内直连(DD)</t>
  </si>
  <si>
    <t>2022-01-12 21:39:39</t>
  </si>
  <si>
    <t>否</t>
  </si>
  <si>
    <t>汇智国际旅游发展有限公司</t>
  </si>
  <si>
    <t>直采</t>
  </si>
  <si>
    <t>2386783</t>
  </si>
  <si>
    <t>格林豪泰酒店(东至丽山秀水店)</t>
  </si>
  <si>
    <t>140.00</t>
  </si>
  <si>
    <t>2022-01-12 20:12:51</t>
  </si>
  <si>
    <t>2386653</t>
  </si>
  <si>
    <t>宜尚酒店(佛山西樵山景区樵岭广场店)</t>
  </si>
  <si>
    <t>190.00</t>
  </si>
  <si>
    <t>2022-01-12 19:22:46</t>
  </si>
  <si>
    <t>2386371</t>
  </si>
  <si>
    <t>7天优品酒店(南京北岭路店)</t>
  </si>
  <si>
    <t>141.40</t>
  </si>
  <si>
    <t>2022-01-12 17:42:59</t>
  </si>
  <si>
    <t>直连</t>
  </si>
  <si>
    <t>2386222</t>
  </si>
  <si>
    <t>和平热龙温泉度假村</t>
  </si>
  <si>
    <t>760.00</t>
  </si>
  <si>
    <t>2022-01-12 16:51:49</t>
  </si>
  <si>
    <t>2385165</t>
  </si>
  <si>
    <t>锦江之星品尚(西宁五四西路新华联广场店)</t>
  </si>
  <si>
    <t>140.15</t>
  </si>
  <si>
    <t>2022-01-12 07:08:12</t>
  </si>
  <si>
    <t>2022-01-11</t>
  </si>
  <si>
    <t>2384703</t>
  </si>
  <si>
    <t>锦江之星(锦州云飞桥店)</t>
  </si>
  <si>
    <t>331.22</t>
  </si>
  <si>
    <t>2022-01-11 21:06:11</t>
  </si>
  <si>
    <t>2384326</t>
  </si>
  <si>
    <t>720.00</t>
  </si>
  <si>
    <t>2022-01-11 19:35:15</t>
  </si>
  <si>
    <t>2384284</t>
  </si>
  <si>
    <t>英德英石园石头酒店</t>
  </si>
  <si>
    <t>227.00</t>
  </si>
  <si>
    <t>2022-01-11 18:42:24</t>
  </si>
  <si>
    <t>2384259</t>
  </si>
  <si>
    <t>280.00</t>
  </si>
  <si>
    <t>2022-01-11 18:46:46</t>
  </si>
  <si>
    <t>2384114</t>
  </si>
  <si>
    <t>荃湾西如心酒店</t>
  </si>
  <si>
    <t>CHEN XINGHUA</t>
  </si>
  <si>
    <t>437.33</t>
  </si>
  <si>
    <t>2022-01-11 17:52:54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</si>
</sst>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20" fillId="3" borderId="3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17081109823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44573</v>
      </c>
      <c r="G2" s="5">
        <v>44574</v>
      </c>
      <c r="H2" s="4">
        <v>1</v>
      </c>
      <c r="I2" s="4">
        <v>1</v>
      </c>
      <c r="J2" s="4">
        <v>1</v>
      </c>
      <c r="K2" s="4" t="s">
        <v>29</v>
      </c>
      <c r="L2" s="4">
        <v>3018.89</v>
      </c>
      <c r="M2" s="4">
        <v>3018.89</v>
      </c>
      <c r="N2" s="4" t="s">
        <v>30</v>
      </c>
      <c r="O2" s="4" t="s">
        <v>31</v>
      </c>
      <c r="P2" s="4" t="s">
        <v>32</v>
      </c>
      <c r="Q2" s="4">
        <v>0</v>
      </c>
      <c r="R2" s="6">
        <v>44560</v>
      </c>
      <c r="S2" s="5">
        <v>44589</v>
      </c>
      <c r="T2" s="4" t="s">
        <v>33</v>
      </c>
      <c r="U2" s="4">
        <v>3018.89</v>
      </c>
      <c r="V2" s="4">
        <v>0</v>
      </c>
      <c r="W2" s="4">
        <v>0</v>
      </c>
      <c r="X2" s="4">
        <v>2364435</v>
      </c>
      <c r="Y2" s="4">
        <v>13057117</v>
      </c>
    </row>
    <row r="3" s="4" customFormat="1" spans="1:25">
      <c r="A3" s="4">
        <v>17081109823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44573</v>
      </c>
      <c r="G3" s="5">
        <v>44574</v>
      </c>
      <c r="H3" s="4">
        <v>1</v>
      </c>
      <c r="I3" s="4">
        <v>1</v>
      </c>
      <c r="J3" s="4">
        <v>1</v>
      </c>
      <c r="K3" s="4" t="s">
        <v>29</v>
      </c>
      <c r="L3" s="4">
        <v>-3018.89</v>
      </c>
      <c r="M3" s="4">
        <v>-3018.89</v>
      </c>
      <c r="N3" s="4" t="s">
        <v>30</v>
      </c>
      <c r="O3" s="4" t="s">
        <v>31</v>
      </c>
      <c r="P3" s="4" t="s">
        <v>32</v>
      </c>
      <c r="Q3" s="4">
        <v>0</v>
      </c>
      <c r="R3" s="6">
        <v>44560</v>
      </c>
      <c r="S3" s="5">
        <v>44589</v>
      </c>
      <c r="T3" s="4" t="s">
        <v>33</v>
      </c>
      <c r="U3" s="4">
        <v>-3018.89</v>
      </c>
      <c r="V3" s="4">
        <v>0</v>
      </c>
      <c r="W3" s="4">
        <v>0</v>
      </c>
      <c r="X3" s="4">
        <v>2364435</v>
      </c>
      <c r="Y3" s="4">
        <v>13057117</v>
      </c>
    </row>
    <row r="4" s="4" customFormat="1" spans="1:25">
      <c r="A4" s="4">
        <v>17157704825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44573</v>
      </c>
      <c r="G4" s="5">
        <v>44574</v>
      </c>
      <c r="H4" s="4">
        <v>1</v>
      </c>
      <c r="I4" s="4">
        <v>1</v>
      </c>
      <c r="J4" s="4">
        <v>1</v>
      </c>
      <c r="K4" s="4" t="s">
        <v>29</v>
      </c>
      <c r="L4" s="4">
        <v>372.23</v>
      </c>
      <c r="M4" s="4">
        <v>372.23</v>
      </c>
      <c r="N4" s="4" t="s">
        <v>37</v>
      </c>
      <c r="O4" s="4" t="s">
        <v>31</v>
      </c>
      <c r="P4" s="4" t="s">
        <v>32</v>
      </c>
      <c r="Q4" s="4">
        <v>0</v>
      </c>
      <c r="R4" s="6">
        <v>44572</v>
      </c>
      <c r="S4" s="5">
        <v>44589</v>
      </c>
      <c r="T4" s="4" t="s">
        <v>33</v>
      </c>
      <c r="U4" s="4">
        <v>372.23</v>
      </c>
      <c r="V4" s="4">
        <v>0</v>
      </c>
      <c r="W4" s="4">
        <v>0</v>
      </c>
      <c r="X4" s="4">
        <v>2383717</v>
      </c>
      <c r="Y4" s="4">
        <v>681754</v>
      </c>
    </row>
    <row r="5" s="4" customFormat="1" spans="1:24">
      <c r="A5" s="4">
        <v>17158360555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44573</v>
      </c>
      <c r="G5" s="5">
        <v>44574</v>
      </c>
      <c r="H5" s="4">
        <v>1</v>
      </c>
      <c r="I5" s="4">
        <v>1</v>
      </c>
      <c r="J5" s="4">
        <v>1</v>
      </c>
      <c r="K5" s="4" t="s">
        <v>29</v>
      </c>
      <c r="L5" s="4">
        <v>437.33</v>
      </c>
      <c r="M5" s="4">
        <v>437.33</v>
      </c>
      <c r="N5" s="4" t="s">
        <v>40</v>
      </c>
      <c r="O5" s="4" t="s">
        <v>31</v>
      </c>
      <c r="P5" s="4" t="s">
        <v>32</v>
      </c>
      <c r="Q5" s="4">
        <v>0</v>
      </c>
      <c r="R5" s="6">
        <v>44572</v>
      </c>
      <c r="S5" s="5">
        <v>44589</v>
      </c>
      <c r="T5" s="4" t="s">
        <v>33</v>
      </c>
      <c r="U5" s="4">
        <v>437.33</v>
      </c>
      <c r="V5" s="4">
        <v>0</v>
      </c>
      <c r="W5" s="4">
        <v>0</v>
      </c>
      <c r="X5" s="4">
        <v>2384114</v>
      </c>
    </row>
    <row r="6" s="4" customFormat="1" spans="1:23">
      <c r="A6" s="4">
        <v>17158548124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44573</v>
      </c>
      <c r="G6" s="5">
        <v>44574</v>
      </c>
      <c r="H6" s="4">
        <v>1</v>
      </c>
      <c r="I6" s="4">
        <v>1</v>
      </c>
      <c r="J6" s="4">
        <v>1</v>
      </c>
      <c r="K6" s="4" t="s">
        <v>29</v>
      </c>
      <c r="L6" s="4">
        <v>227</v>
      </c>
      <c r="M6" s="4">
        <v>227</v>
      </c>
      <c r="N6" s="4" t="s">
        <v>43</v>
      </c>
      <c r="O6" s="4" t="s">
        <v>31</v>
      </c>
      <c r="P6" s="4" t="s">
        <v>32</v>
      </c>
      <c r="Q6" s="4">
        <v>0</v>
      </c>
      <c r="R6" s="6">
        <v>44572</v>
      </c>
      <c r="S6" s="5">
        <v>44589</v>
      </c>
      <c r="T6" s="4" t="s">
        <v>33</v>
      </c>
      <c r="U6" s="4">
        <v>227</v>
      </c>
      <c r="V6" s="4">
        <v>0</v>
      </c>
      <c r="W6" s="4">
        <v>0</v>
      </c>
    </row>
    <row r="7" s="4" customFormat="1" spans="1:24">
      <c r="A7" s="4">
        <v>17158520431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44572</v>
      </c>
      <c r="G7" s="5">
        <v>44574</v>
      </c>
      <c r="H7" s="4">
        <v>1</v>
      </c>
      <c r="I7" s="4">
        <v>2</v>
      </c>
      <c r="J7" s="4">
        <v>2</v>
      </c>
      <c r="K7" s="4" t="s">
        <v>29</v>
      </c>
      <c r="L7" s="4">
        <v>280</v>
      </c>
      <c r="M7" s="4">
        <v>280</v>
      </c>
      <c r="N7" s="4" t="s">
        <v>46</v>
      </c>
      <c r="O7" s="4" t="s">
        <v>31</v>
      </c>
      <c r="P7" s="4" t="s">
        <v>32</v>
      </c>
      <c r="Q7" s="4">
        <v>0</v>
      </c>
      <c r="R7" s="6">
        <v>44572</v>
      </c>
      <c r="S7" s="5">
        <v>44589</v>
      </c>
      <c r="T7" s="4" t="s">
        <v>33</v>
      </c>
      <c r="U7" s="4">
        <v>280</v>
      </c>
      <c r="V7" s="4">
        <v>0</v>
      </c>
      <c r="W7" s="4">
        <v>0</v>
      </c>
      <c r="X7" s="4">
        <v>2384259</v>
      </c>
    </row>
    <row r="8" s="4" customFormat="1" spans="1:24">
      <c r="A8" s="4">
        <v>17158615531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44573</v>
      </c>
      <c r="G8" s="5">
        <v>44574</v>
      </c>
      <c r="H8" s="4">
        <v>2</v>
      </c>
      <c r="I8" s="4">
        <v>1</v>
      </c>
      <c r="J8" s="4">
        <v>2</v>
      </c>
      <c r="K8" s="4" t="s">
        <v>29</v>
      </c>
      <c r="L8" s="4">
        <v>720</v>
      </c>
      <c r="M8" s="4">
        <v>720</v>
      </c>
      <c r="N8" s="4" t="s">
        <v>49</v>
      </c>
      <c r="O8" s="4" t="s">
        <v>31</v>
      </c>
      <c r="P8" s="4" t="s">
        <v>32</v>
      </c>
      <c r="Q8" s="4">
        <v>0</v>
      </c>
      <c r="R8" s="6">
        <v>44572</v>
      </c>
      <c r="S8" s="5">
        <v>44589</v>
      </c>
      <c r="T8" s="4" t="s">
        <v>33</v>
      </c>
      <c r="U8" s="4">
        <v>720</v>
      </c>
      <c r="V8" s="4">
        <v>0</v>
      </c>
      <c r="W8" s="4">
        <v>0</v>
      </c>
      <c r="X8" s="4">
        <v>2384326</v>
      </c>
    </row>
    <row r="9" s="4" customFormat="1" spans="1:25">
      <c r="A9" s="4">
        <v>17159180310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44573</v>
      </c>
      <c r="G9" s="5">
        <v>44574</v>
      </c>
      <c r="H9" s="4">
        <v>2</v>
      </c>
      <c r="I9" s="4">
        <v>1</v>
      </c>
      <c r="J9" s="4">
        <v>2</v>
      </c>
      <c r="K9" s="4" t="s">
        <v>29</v>
      </c>
      <c r="L9" s="4">
        <v>331.22</v>
      </c>
      <c r="M9" s="4">
        <v>331.22</v>
      </c>
      <c r="N9" s="4" t="s">
        <v>52</v>
      </c>
      <c r="O9" s="4" t="s">
        <v>31</v>
      </c>
      <c r="P9" s="4" t="s">
        <v>32</v>
      </c>
      <c r="Q9" s="4">
        <v>0</v>
      </c>
      <c r="R9" s="6">
        <v>44572</v>
      </c>
      <c r="S9" s="5">
        <v>44589</v>
      </c>
      <c r="T9" s="4" t="s">
        <v>33</v>
      </c>
      <c r="U9" s="4">
        <v>331.22</v>
      </c>
      <c r="V9" s="4">
        <v>0</v>
      </c>
      <c r="W9" s="4">
        <v>0</v>
      </c>
      <c r="X9" s="4">
        <v>2384703</v>
      </c>
      <c r="Y9" s="4">
        <v>104183517934</v>
      </c>
    </row>
    <row r="10" s="4" customFormat="1" spans="1:25">
      <c r="A10" s="4">
        <v>17160088524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44573</v>
      </c>
      <c r="G10" s="5">
        <v>44574</v>
      </c>
      <c r="H10" s="4">
        <v>1</v>
      </c>
      <c r="I10" s="4">
        <v>1</v>
      </c>
      <c r="J10" s="4">
        <v>1</v>
      </c>
      <c r="K10" s="4" t="s">
        <v>29</v>
      </c>
      <c r="L10" s="4">
        <v>140.15</v>
      </c>
      <c r="M10" s="4">
        <v>140.15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44573</v>
      </c>
      <c r="S10" s="5">
        <v>44589</v>
      </c>
      <c r="T10" s="4" t="s">
        <v>33</v>
      </c>
      <c r="U10" s="4">
        <v>140.15</v>
      </c>
      <c r="V10" s="4">
        <v>0</v>
      </c>
      <c r="W10" s="4">
        <v>0</v>
      </c>
      <c r="X10" s="4">
        <v>2385165</v>
      </c>
      <c r="Y10" s="4">
        <v>104184111854</v>
      </c>
    </row>
    <row r="11" s="4" customFormat="1" spans="1:24">
      <c r="A11" s="4">
        <v>17164151822</v>
      </c>
      <c r="B11" s="4" t="s">
        <v>25</v>
      </c>
      <c r="C11" s="4" t="s">
        <v>26</v>
      </c>
      <c r="D11" s="4" t="s">
        <v>47</v>
      </c>
      <c r="E11" s="4" t="s">
        <v>56</v>
      </c>
      <c r="F11" s="5">
        <v>44573</v>
      </c>
      <c r="G11" s="5">
        <v>44574</v>
      </c>
      <c r="H11" s="4">
        <v>1</v>
      </c>
      <c r="I11" s="4">
        <v>1</v>
      </c>
      <c r="J11" s="4">
        <v>1</v>
      </c>
      <c r="K11" s="4" t="s">
        <v>29</v>
      </c>
      <c r="L11" s="4">
        <v>760</v>
      </c>
      <c r="M11" s="4">
        <v>760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44573</v>
      </c>
      <c r="S11" s="5">
        <v>44589</v>
      </c>
      <c r="T11" s="4" t="s">
        <v>33</v>
      </c>
      <c r="U11" s="4">
        <v>760</v>
      </c>
      <c r="V11" s="4">
        <v>0</v>
      </c>
      <c r="W11" s="4">
        <v>0</v>
      </c>
      <c r="X11" s="4">
        <v>2386222</v>
      </c>
    </row>
    <row r="12" s="4" customFormat="1" spans="1:24">
      <c r="A12" s="4">
        <v>17164407724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44573</v>
      </c>
      <c r="G12" s="5">
        <v>44574</v>
      </c>
      <c r="H12" s="4">
        <v>1</v>
      </c>
      <c r="I12" s="4">
        <v>1</v>
      </c>
      <c r="J12" s="4">
        <v>1</v>
      </c>
      <c r="K12" s="4" t="s">
        <v>29</v>
      </c>
      <c r="L12" s="4">
        <v>141.4</v>
      </c>
      <c r="M12" s="4">
        <v>141.4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44573</v>
      </c>
      <c r="S12" s="5">
        <v>44589</v>
      </c>
      <c r="T12" s="4" t="s">
        <v>33</v>
      </c>
      <c r="U12" s="4">
        <v>141.4</v>
      </c>
      <c r="V12" s="4">
        <v>0</v>
      </c>
      <c r="W12" s="4">
        <v>0</v>
      </c>
      <c r="X12" s="4">
        <v>2386371</v>
      </c>
    </row>
    <row r="13" s="4" customFormat="1" spans="1:24">
      <c r="A13" s="4">
        <v>17164811174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44573</v>
      </c>
      <c r="G13" s="5">
        <v>44574</v>
      </c>
      <c r="H13" s="4">
        <v>1</v>
      </c>
      <c r="I13" s="4">
        <v>1</v>
      </c>
      <c r="J13" s="4">
        <v>1</v>
      </c>
      <c r="K13" s="4" t="s">
        <v>29</v>
      </c>
      <c r="L13" s="4">
        <v>190</v>
      </c>
      <c r="M13" s="4">
        <v>190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44573</v>
      </c>
      <c r="S13" s="5">
        <v>44589</v>
      </c>
      <c r="T13" s="4" t="s">
        <v>33</v>
      </c>
      <c r="U13" s="4">
        <v>190</v>
      </c>
      <c r="V13" s="4">
        <v>0</v>
      </c>
      <c r="W13" s="4">
        <v>0</v>
      </c>
      <c r="X13" s="4">
        <v>2386653</v>
      </c>
    </row>
    <row r="14" s="4" customFormat="1" spans="1:23">
      <c r="A14" s="4">
        <v>17165031947</v>
      </c>
      <c r="B14" s="4" t="s">
        <v>25</v>
      </c>
      <c r="C14" s="4" t="s">
        <v>26</v>
      </c>
      <c r="D14" s="4" t="s">
        <v>44</v>
      </c>
      <c r="E14" s="4" t="s">
        <v>45</v>
      </c>
      <c r="F14" s="5">
        <v>44573</v>
      </c>
      <c r="G14" s="5">
        <v>44574</v>
      </c>
      <c r="H14" s="4">
        <v>1</v>
      </c>
      <c r="I14" s="4">
        <v>1</v>
      </c>
      <c r="J14" s="4">
        <v>1</v>
      </c>
      <c r="K14" s="4" t="s">
        <v>29</v>
      </c>
      <c r="L14" s="4">
        <v>140</v>
      </c>
      <c r="M14" s="4">
        <v>140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44573</v>
      </c>
      <c r="S14" s="5">
        <v>44589</v>
      </c>
      <c r="T14" s="4" t="s">
        <v>33</v>
      </c>
      <c r="U14" s="4">
        <v>140</v>
      </c>
      <c r="V14" s="4">
        <v>0</v>
      </c>
      <c r="W14" s="4">
        <v>0</v>
      </c>
    </row>
    <row r="15" s="4" customFormat="1" spans="1:25">
      <c r="A15" s="4">
        <v>17165388951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44573</v>
      </c>
      <c r="G15" s="5">
        <v>44574</v>
      </c>
      <c r="H15" s="4">
        <v>1</v>
      </c>
      <c r="I15" s="4">
        <v>1</v>
      </c>
      <c r="J15" s="4">
        <v>1</v>
      </c>
      <c r="K15" s="4" t="s">
        <v>29</v>
      </c>
      <c r="L15" s="4">
        <v>204</v>
      </c>
      <c r="M15" s="4">
        <v>204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44573</v>
      </c>
      <c r="S15" s="5">
        <v>44589</v>
      </c>
      <c r="T15" s="4" t="s">
        <v>33</v>
      </c>
      <c r="U15" s="4">
        <v>204</v>
      </c>
      <c r="V15" s="4">
        <v>0</v>
      </c>
      <c r="W15" s="4">
        <v>0</v>
      </c>
      <c r="X15" s="4">
        <v>2387005</v>
      </c>
      <c r="Y15" s="4">
        <v>583667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B32" sqref="B32"/>
    </sheetView>
  </sheetViews>
  <sheetFormatPr defaultColWidth="9" defaultRowHeight="13.5"/>
  <cols>
    <col min="1" max="1" width="13.875" style="4" customWidth="1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hidden="1" spans="1:9">
      <c r="A2" s="4">
        <v>17081109823</v>
      </c>
      <c r="B2" s="5">
        <v>44573</v>
      </c>
      <c r="C2" s="5">
        <v>44574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17157704825</v>
      </c>
      <c r="B3" s="5">
        <v>44573</v>
      </c>
      <c r="C3" s="5">
        <v>44574</v>
      </c>
      <c r="D3" s="4">
        <v>372.23</v>
      </c>
      <c r="E3" s="4">
        <v>372.23</v>
      </c>
      <c r="F3" s="4">
        <v>2383717</v>
      </c>
      <c r="G3" s="4">
        <f t="shared" ref="G3:G14" si="0">D3-E3</f>
        <v>0</v>
      </c>
      <c r="H3" s="4" t="str">
        <f t="shared" ref="H3:H14" si="1">$H$1&amp;F3</f>
        <v>，2383717</v>
      </c>
      <c r="I3" s="4" t="e">
        <f>VLOOKUP(A3,HOP!A:T,20,0)</f>
        <v>#N/A</v>
      </c>
    </row>
    <row r="4" s="4" customFormat="1" spans="1:9">
      <c r="A4" s="4">
        <v>17158360555</v>
      </c>
      <c r="B4" s="5">
        <v>44573</v>
      </c>
      <c r="C4" s="5">
        <v>44574</v>
      </c>
      <c r="D4" s="4">
        <v>437.33</v>
      </c>
      <c r="E4" s="4" t="str">
        <f>VLOOKUP(A4,HOP!A:L,12,0)</f>
        <v>437.33</v>
      </c>
      <c r="F4" s="4" t="str">
        <f>VLOOKUP(A4,HOP!A:C,3,0)</f>
        <v>2384114</v>
      </c>
      <c r="G4" s="4">
        <f t="shared" si="0"/>
        <v>0</v>
      </c>
      <c r="H4" s="4" t="str">
        <f t="shared" si="1"/>
        <v>，2384114</v>
      </c>
      <c r="I4" s="4" t="str">
        <f>VLOOKUP(A4,HOP!A:T,20,0)</f>
        <v>直连</v>
      </c>
    </row>
    <row r="5" s="4" customFormat="1" spans="1:9">
      <c r="A5" s="4">
        <v>17158548124</v>
      </c>
      <c r="B5" s="5">
        <v>44573</v>
      </c>
      <c r="C5" s="5">
        <v>44574</v>
      </c>
      <c r="D5" s="4">
        <v>227</v>
      </c>
      <c r="E5" s="4" t="str">
        <f>VLOOKUP(A5,HOP!A:L,12,0)</f>
        <v>227.00</v>
      </c>
      <c r="F5" s="4" t="str">
        <f>VLOOKUP(A5,HOP!A:C,3,0)</f>
        <v>2384284</v>
      </c>
      <c r="G5" s="4">
        <f t="shared" si="0"/>
        <v>0</v>
      </c>
      <c r="H5" s="4" t="str">
        <f t="shared" si="1"/>
        <v>，2384284</v>
      </c>
      <c r="I5" s="4" t="str">
        <f>VLOOKUP(A5,HOP!A:T,20,0)</f>
        <v>直采</v>
      </c>
    </row>
    <row r="6" s="4" customFormat="1" spans="1:9">
      <c r="A6" s="4">
        <v>17158520431</v>
      </c>
      <c r="B6" s="5">
        <v>44572</v>
      </c>
      <c r="C6" s="5">
        <v>44574</v>
      </c>
      <c r="D6" s="4">
        <v>280</v>
      </c>
      <c r="E6" s="4" t="str">
        <f>VLOOKUP(A6,HOP!A:L,12,0)</f>
        <v>280.00</v>
      </c>
      <c r="F6" s="4" t="str">
        <f>VLOOKUP(A6,HOP!A:C,3,0)</f>
        <v>2384259</v>
      </c>
      <c r="G6" s="4">
        <f t="shared" si="0"/>
        <v>0</v>
      </c>
      <c r="H6" s="4" t="str">
        <f t="shared" si="1"/>
        <v>，2384259</v>
      </c>
      <c r="I6" s="4" t="str">
        <f>VLOOKUP(A6,HOP!A:T,20,0)</f>
        <v>直采</v>
      </c>
    </row>
    <row r="7" s="4" customFormat="1" spans="1:9">
      <c r="A7" s="4">
        <v>17158615531</v>
      </c>
      <c r="B7" s="5">
        <v>44573</v>
      </c>
      <c r="C7" s="5">
        <v>44574</v>
      </c>
      <c r="D7" s="4">
        <v>720</v>
      </c>
      <c r="E7" s="4" t="str">
        <f>VLOOKUP(A7,HOP!A:L,12,0)</f>
        <v>720.00</v>
      </c>
      <c r="F7" s="4" t="str">
        <f>VLOOKUP(A7,HOP!A:C,3,0)</f>
        <v>2384326</v>
      </c>
      <c r="G7" s="4">
        <f t="shared" si="0"/>
        <v>0</v>
      </c>
      <c r="H7" s="4" t="str">
        <f t="shared" si="1"/>
        <v>，2384326</v>
      </c>
      <c r="I7" s="4" t="str">
        <f>VLOOKUP(A7,HOP!A:T,20,0)</f>
        <v>直采</v>
      </c>
    </row>
    <row r="8" s="4" customFormat="1" spans="1:9">
      <c r="A8" s="4">
        <v>17159180310</v>
      </c>
      <c r="B8" s="5">
        <v>44573</v>
      </c>
      <c r="C8" s="5">
        <v>44574</v>
      </c>
      <c r="D8" s="4">
        <v>331.22</v>
      </c>
      <c r="E8" s="4" t="str">
        <f>VLOOKUP(A8,HOP!A:L,12,0)</f>
        <v>331.22</v>
      </c>
      <c r="F8" s="4" t="str">
        <f>VLOOKUP(A8,HOP!A:C,3,0)</f>
        <v>2384703</v>
      </c>
      <c r="G8" s="4">
        <f t="shared" si="0"/>
        <v>0</v>
      </c>
      <c r="H8" s="4" t="str">
        <f t="shared" si="1"/>
        <v>，2384703</v>
      </c>
      <c r="I8" s="4" t="str">
        <f>VLOOKUP(A8,HOP!A:T,20,0)</f>
        <v>直连</v>
      </c>
    </row>
    <row r="9" s="4" customFormat="1" spans="1:9">
      <c r="A9" s="4">
        <v>17160088524</v>
      </c>
      <c r="B9" s="5">
        <v>44573</v>
      </c>
      <c r="C9" s="5">
        <v>44574</v>
      </c>
      <c r="D9" s="4">
        <v>140.15</v>
      </c>
      <c r="E9" s="4" t="str">
        <f>VLOOKUP(A9,HOP!A:L,12,0)</f>
        <v>140.15</v>
      </c>
      <c r="F9" s="4" t="str">
        <f>VLOOKUP(A9,HOP!A:C,3,0)</f>
        <v>2385165</v>
      </c>
      <c r="G9" s="4">
        <f t="shared" si="0"/>
        <v>0</v>
      </c>
      <c r="H9" s="4" t="str">
        <f t="shared" si="1"/>
        <v>，2385165</v>
      </c>
      <c r="I9" s="4" t="str">
        <f>VLOOKUP(A9,HOP!A:T,20,0)</f>
        <v>直连</v>
      </c>
    </row>
    <row r="10" s="4" customFormat="1" spans="1:9">
      <c r="A10" s="4">
        <v>17164151822</v>
      </c>
      <c r="B10" s="5">
        <v>44573</v>
      </c>
      <c r="C10" s="5">
        <v>44574</v>
      </c>
      <c r="D10" s="4">
        <v>760</v>
      </c>
      <c r="E10" s="4" t="str">
        <f>VLOOKUP(A10,HOP!A:L,12,0)</f>
        <v>760.00</v>
      </c>
      <c r="F10" s="4" t="str">
        <f>VLOOKUP(A10,HOP!A:C,3,0)</f>
        <v>2386222</v>
      </c>
      <c r="G10" s="4">
        <f t="shared" si="0"/>
        <v>0</v>
      </c>
      <c r="H10" s="4" t="str">
        <f t="shared" si="1"/>
        <v>，2386222</v>
      </c>
      <c r="I10" s="4" t="str">
        <f>VLOOKUP(A10,HOP!A:T,20,0)</f>
        <v>直采</v>
      </c>
    </row>
    <row r="11" s="4" customFormat="1" spans="1:9">
      <c r="A11" s="4">
        <v>17164407724</v>
      </c>
      <c r="B11" s="5">
        <v>44573</v>
      </c>
      <c r="C11" s="5">
        <v>44574</v>
      </c>
      <c r="D11" s="4">
        <v>141.4</v>
      </c>
      <c r="E11" s="4" t="str">
        <f>VLOOKUP(A11,HOP!A:L,12,0)</f>
        <v>141.40</v>
      </c>
      <c r="F11" s="4" t="str">
        <f>VLOOKUP(A11,HOP!A:C,3,0)</f>
        <v>2386371</v>
      </c>
      <c r="G11" s="4">
        <f t="shared" si="0"/>
        <v>0</v>
      </c>
      <c r="H11" s="4" t="str">
        <f t="shared" si="1"/>
        <v>，2386371</v>
      </c>
      <c r="I11" s="4" t="str">
        <f>VLOOKUP(A11,HOP!A:T,20,0)</f>
        <v>直连</v>
      </c>
    </row>
    <row r="12" s="4" customFormat="1" spans="1:9">
      <c r="A12" s="4">
        <v>17164811174</v>
      </c>
      <c r="B12" s="5">
        <v>44573</v>
      </c>
      <c r="C12" s="5">
        <v>44574</v>
      </c>
      <c r="D12" s="4">
        <v>190</v>
      </c>
      <c r="E12" s="4" t="str">
        <f>VLOOKUP(A12,HOP!A:L,12,0)</f>
        <v>190.00</v>
      </c>
      <c r="F12" s="4" t="str">
        <f>VLOOKUP(A12,HOP!A:C,3,0)</f>
        <v>2386653</v>
      </c>
      <c r="G12" s="4">
        <f t="shared" si="0"/>
        <v>0</v>
      </c>
      <c r="H12" s="4" t="str">
        <f t="shared" si="1"/>
        <v>，2386653</v>
      </c>
      <c r="I12" s="4" t="str">
        <f>VLOOKUP(A12,HOP!A:T,20,0)</f>
        <v>直采</v>
      </c>
    </row>
    <row r="13" s="4" customFormat="1" spans="1:9">
      <c r="A13" s="4">
        <v>17165031947</v>
      </c>
      <c r="B13" s="5">
        <v>44573</v>
      </c>
      <c r="C13" s="5">
        <v>44574</v>
      </c>
      <c r="D13" s="4">
        <v>140</v>
      </c>
      <c r="E13" s="4" t="str">
        <f>VLOOKUP(A13,HOP!A:L,12,0)</f>
        <v>140.00</v>
      </c>
      <c r="F13" s="4" t="str">
        <f>VLOOKUP(A13,HOP!A:C,3,0)</f>
        <v>2386783</v>
      </c>
      <c r="G13" s="4">
        <f t="shared" si="0"/>
        <v>0</v>
      </c>
      <c r="H13" s="4" t="str">
        <f t="shared" si="1"/>
        <v>，2386783</v>
      </c>
      <c r="I13" s="4" t="str">
        <f>VLOOKUP(A13,HOP!A:T,20,0)</f>
        <v>直采</v>
      </c>
    </row>
    <row r="14" s="4" customFormat="1" spans="1:9">
      <c r="A14" s="4">
        <v>17165388951</v>
      </c>
      <c r="B14" s="5">
        <v>44573</v>
      </c>
      <c r="C14" s="5">
        <v>44574</v>
      </c>
      <c r="D14" s="4">
        <v>204</v>
      </c>
      <c r="E14" s="4" t="str">
        <f>VLOOKUP(A14,HOP!A:L,12,0)</f>
        <v>204.00</v>
      </c>
      <c r="F14" s="4" t="str">
        <f>VLOOKUP(A14,HOP!A:C,3,0)</f>
        <v>2387005</v>
      </c>
      <c r="G14" s="4">
        <f t="shared" si="0"/>
        <v>0</v>
      </c>
      <c r="H14" s="4" t="str">
        <f t="shared" si="1"/>
        <v>，2387005</v>
      </c>
      <c r="I14" s="4" t="str">
        <f>VLOOKUP(A14,HOP!A:T,20,0)</f>
        <v>直采</v>
      </c>
    </row>
    <row r="16" spans="4:4">
      <c r="D16" s="4">
        <f>SUM(D2:D15)</f>
        <v>3943.33</v>
      </c>
    </row>
    <row r="21" spans="1:5">
      <c r="A21" s="4" t="s">
        <v>69</v>
      </c>
      <c r="D21" s="4">
        <v>2893.23</v>
      </c>
      <c r="E21" s="4">
        <v>3539.22</v>
      </c>
    </row>
    <row r="22" spans="1:5">
      <c r="A22" s="4" t="s">
        <v>70</v>
      </c>
      <c r="D22" s="4">
        <v>1050.1</v>
      </c>
      <c r="E22" s="4">
        <v>1284.56</v>
      </c>
    </row>
    <row r="23" spans="1:5">
      <c r="A23" s="4" t="s">
        <v>71</v>
      </c>
      <c r="D23" s="4">
        <f>SUBTOTAL(9,D21:D22)</f>
        <v>3943.33</v>
      </c>
      <c r="E23" s="4">
        <f>SUBTOTAL(9,E21:E22)</f>
        <v>4823.78</v>
      </c>
    </row>
    <row r="24" spans="1:1">
      <c r="A24" s="4" t="s">
        <v>72</v>
      </c>
    </row>
  </sheetData>
  <autoFilter ref="A1:XFD16">
    <filterColumn colId="3">
      <filters blank="1">
        <filter val="140"/>
        <filter val="190"/>
        <filter val="280"/>
        <filter val="720"/>
        <filter val="760"/>
        <filter val="331.22"/>
        <filter val="372.23"/>
        <filter val="437.33"/>
        <filter val="3943.33"/>
        <filter val="204"/>
        <filter val="141.4"/>
        <filter val="140.15"/>
        <filter val="22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E33" sqref="E3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73</v>
      </c>
      <c r="B1" s="2" t="s">
        <v>74</v>
      </c>
      <c r="C1" s="2" t="s">
        <v>75</v>
      </c>
      <c r="D1" s="2" t="s">
        <v>76</v>
      </c>
      <c r="E1" s="2" t="s">
        <v>13</v>
      </c>
      <c r="F1" s="2" t="s">
        <v>5</v>
      </c>
      <c r="G1" s="2" t="s">
        <v>6</v>
      </c>
      <c r="H1" s="2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84</v>
      </c>
      <c r="P1" s="2" t="s">
        <v>85</v>
      </c>
      <c r="Q1" s="2" t="s">
        <v>86</v>
      </c>
      <c r="R1" s="2" t="s">
        <v>87</v>
      </c>
      <c r="S1" s="2" t="s">
        <v>88</v>
      </c>
      <c r="T1" s="2" t="s">
        <v>89</v>
      </c>
    </row>
    <row r="2" s="1" customFormat="1" spans="1:20">
      <c r="A2" s="3">
        <v>17165388951</v>
      </c>
      <c r="B2" s="1" t="s">
        <v>90</v>
      </c>
      <c r="C2" s="1" t="s">
        <v>91</v>
      </c>
      <c r="D2" s="1" t="s">
        <v>92</v>
      </c>
      <c r="E2" s="1" t="s">
        <v>67</v>
      </c>
      <c r="F2" s="1" t="s">
        <v>90</v>
      </c>
      <c r="G2" s="1" t="s">
        <v>93</v>
      </c>
      <c r="H2" s="1" t="s">
        <v>94</v>
      </c>
      <c r="I2" s="1" t="s">
        <v>95</v>
      </c>
      <c r="J2" s="1" t="s">
        <v>96</v>
      </c>
      <c r="K2" s="1" t="s">
        <v>95</v>
      </c>
      <c r="L2" s="1" t="s">
        <v>95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</row>
    <row r="3" s="1" customFormat="1" spans="1:20">
      <c r="A3" s="3">
        <v>17165031947</v>
      </c>
      <c r="B3" s="1" t="s">
        <v>90</v>
      </c>
      <c r="C3" s="1" t="s">
        <v>104</v>
      </c>
      <c r="D3" s="1" t="s">
        <v>105</v>
      </c>
      <c r="E3" s="1" t="s">
        <v>64</v>
      </c>
      <c r="F3" s="1" t="s">
        <v>90</v>
      </c>
      <c r="G3" s="1" t="s">
        <v>93</v>
      </c>
      <c r="H3" s="1" t="s">
        <v>94</v>
      </c>
      <c r="I3" s="1" t="s">
        <v>106</v>
      </c>
      <c r="J3" s="1" t="s">
        <v>96</v>
      </c>
      <c r="K3" s="1" t="s">
        <v>106</v>
      </c>
      <c r="L3" s="1" t="s">
        <v>106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107</v>
      </c>
      <c r="R3" s="1" t="s">
        <v>101</v>
      </c>
      <c r="S3" s="1" t="s">
        <v>102</v>
      </c>
      <c r="T3" s="1" t="s">
        <v>103</v>
      </c>
    </row>
    <row r="4" s="1" customFormat="1" spans="1:20">
      <c r="A4" s="3">
        <v>17164811174</v>
      </c>
      <c r="B4" s="1" t="s">
        <v>90</v>
      </c>
      <c r="C4" s="1" t="s">
        <v>108</v>
      </c>
      <c r="D4" s="1" t="s">
        <v>109</v>
      </c>
      <c r="E4" s="1" t="s">
        <v>63</v>
      </c>
      <c r="F4" s="1" t="s">
        <v>90</v>
      </c>
      <c r="G4" s="1" t="s">
        <v>93</v>
      </c>
      <c r="H4" s="1" t="s">
        <v>94</v>
      </c>
      <c r="I4" s="1" t="s">
        <v>110</v>
      </c>
      <c r="J4" s="1" t="s">
        <v>96</v>
      </c>
      <c r="K4" s="1" t="s">
        <v>110</v>
      </c>
      <c r="L4" s="1" t="s">
        <v>110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111</v>
      </c>
      <c r="R4" s="1" t="s">
        <v>101</v>
      </c>
      <c r="S4" s="1" t="s">
        <v>102</v>
      </c>
      <c r="T4" s="1" t="s">
        <v>103</v>
      </c>
    </row>
    <row r="5" s="1" customFormat="1" spans="1:20">
      <c r="A5" s="3">
        <v>17164407724</v>
      </c>
      <c r="B5" s="1" t="s">
        <v>90</v>
      </c>
      <c r="C5" s="1" t="s">
        <v>112</v>
      </c>
      <c r="D5" s="1" t="s">
        <v>113</v>
      </c>
      <c r="E5" s="1" t="s">
        <v>60</v>
      </c>
      <c r="F5" s="1" t="s">
        <v>90</v>
      </c>
      <c r="G5" s="1" t="s">
        <v>93</v>
      </c>
      <c r="H5" s="1" t="s">
        <v>94</v>
      </c>
      <c r="I5" s="1" t="s">
        <v>114</v>
      </c>
      <c r="J5" s="1" t="s">
        <v>96</v>
      </c>
      <c r="K5" s="1" t="s">
        <v>114</v>
      </c>
      <c r="L5" s="1" t="s">
        <v>114</v>
      </c>
      <c r="M5" s="1" t="s">
        <v>97</v>
      </c>
      <c r="N5" s="1" t="s">
        <v>97</v>
      </c>
      <c r="O5" s="1" t="s">
        <v>98</v>
      </c>
      <c r="P5" s="1" t="s">
        <v>99</v>
      </c>
      <c r="Q5" s="1" t="s">
        <v>115</v>
      </c>
      <c r="R5" s="1" t="s">
        <v>101</v>
      </c>
      <c r="S5" s="1" t="s">
        <v>102</v>
      </c>
      <c r="T5" s="1" t="s">
        <v>116</v>
      </c>
    </row>
    <row r="6" s="1" customFormat="1" spans="1:20">
      <c r="A6" s="3">
        <v>17164151822</v>
      </c>
      <c r="B6" s="1" t="s">
        <v>90</v>
      </c>
      <c r="C6" s="1" t="s">
        <v>117</v>
      </c>
      <c r="D6" s="1" t="s">
        <v>118</v>
      </c>
      <c r="E6" s="1" t="s">
        <v>57</v>
      </c>
      <c r="F6" s="1" t="s">
        <v>90</v>
      </c>
      <c r="G6" s="1" t="s">
        <v>93</v>
      </c>
      <c r="H6" s="1" t="s">
        <v>94</v>
      </c>
      <c r="I6" s="1" t="s">
        <v>119</v>
      </c>
      <c r="J6" s="1" t="s">
        <v>96</v>
      </c>
      <c r="K6" s="1" t="s">
        <v>119</v>
      </c>
      <c r="L6" s="1" t="s">
        <v>119</v>
      </c>
      <c r="M6" s="1" t="s">
        <v>97</v>
      </c>
      <c r="N6" s="1" t="s">
        <v>97</v>
      </c>
      <c r="O6" s="1" t="s">
        <v>98</v>
      </c>
      <c r="P6" s="1" t="s">
        <v>99</v>
      </c>
      <c r="Q6" s="1" t="s">
        <v>120</v>
      </c>
      <c r="R6" s="1" t="s">
        <v>101</v>
      </c>
      <c r="S6" s="1" t="s">
        <v>102</v>
      </c>
      <c r="T6" s="1" t="s">
        <v>103</v>
      </c>
    </row>
    <row r="7" s="1" customFormat="1" spans="1:20">
      <c r="A7" s="3">
        <v>17160088524</v>
      </c>
      <c r="B7" s="1" t="s">
        <v>90</v>
      </c>
      <c r="C7" s="1" t="s">
        <v>121</v>
      </c>
      <c r="D7" s="1" t="s">
        <v>122</v>
      </c>
      <c r="E7" s="1" t="s">
        <v>55</v>
      </c>
      <c r="F7" s="1" t="s">
        <v>90</v>
      </c>
      <c r="G7" s="1" t="s">
        <v>93</v>
      </c>
      <c r="H7" s="1" t="s">
        <v>94</v>
      </c>
      <c r="I7" s="1" t="s">
        <v>123</v>
      </c>
      <c r="J7" s="1" t="s">
        <v>96</v>
      </c>
      <c r="K7" s="1" t="s">
        <v>123</v>
      </c>
      <c r="L7" s="1" t="s">
        <v>123</v>
      </c>
      <c r="M7" s="1" t="s">
        <v>97</v>
      </c>
      <c r="N7" s="1" t="s">
        <v>97</v>
      </c>
      <c r="O7" s="1" t="s">
        <v>98</v>
      </c>
      <c r="P7" s="1" t="s">
        <v>99</v>
      </c>
      <c r="Q7" s="1" t="s">
        <v>124</v>
      </c>
      <c r="R7" s="1" t="s">
        <v>101</v>
      </c>
      <c r="S7" s="1" t="s">
        <v>102</v>
      </c>
      <c r="T7" s="1" t="s">
        <v>116</v>
      </c>
    </row>
    <row r="8" s="1" customFormat="1" spans="1:20">
      <c r="A8" s="3">
        <v>17159180310</v>
      </c>
      <c r="B8" s="1" t="s">
        <v>125</v>
      </c>
      <c r="C8" s="1" t="s">
        <v>126</v>
      </c>
      <c r="D8" s="1" t="s">
        <v>127</v>
      </c>
      <c r="E8" s="1" t="s">
        <v>52</v>
      </c>
      <c r="F8" s="1" t="s">
        <v>90</v>
      </c>
      <c r="G8" s="1" t="s">
        <v>93</v>
      </c>
      <c r="H8" s="1" t="s">
        <v>94</v>
      </c>
      <c r="I8" s="1" t="s">
        <v>128</v>
      </c>
      <c r="J8" s="1" t="s">
        <v>96</v>
      </c>
      <c r="K8" s="1" t="s">
        <v>128</v>
      </c>
      <c r="L8" s="1" t="s">
        <v>128</v>
      </c>
      <c r="M8" s="1" t="s">
        <v>97</v>
      </c>
      <c r="N8" s="1" t="s">
        <v>97</v>
      </c>
      <c r="O8" s="1" t="s">
        <v>98</v>
      </c>
      <c r="P8" s="1" t="s">
        <v>99</v>
      </c>
      <c r="Q8" s="1" t="s">
        <v>129</v>
      </c>
      <c r="R8" s="1" t="s">
        <v>101</v>
      </c>
      <c r="S8" s="1" t="s">
        <v>102</v>
      </c>
      <c r="T8" s="1" t="s">
        <v>116</v>
      </c>
    </row>
    <row r="9" s="1" customFormat="1" spans="1:20">
      <c r="A9" s="3">
        <v>17158615531</v>
      </c>
      <c r="B9" s="1" t="s">
        <v>125</v>
      </c>
      <c r="C9" s="1" t="s">
        <v>130</v>
      </c>
      <c r="D9" s="1" t="s">
        <v>118</v>
      </c>
      <c r="E9" s="1" t="s">
        <v>49</v>
      </c>
      <c r="F9" s="1" t="s">
        <v>90</v>
      </c>
      <c r="G9" s="1" t="s">
        <v>93</v>
      </c>
      <c r="H9" s="1" t="s">
        <v>94</v>
      </c>
      <c r="I9" s="1" t="s">
        <v>131</v>
      </c>
      <c r="J9" s="1" t="s">
        <v>96</v>
      </c>
      <c r="K9" s="1" t="s">
        <v>131</v>
      </c>
      <c r="L9" s="1" t="s">
        <v>131</v>
      </c>
      <c r="M9" s="1" t="s">
        <v>97</v>
      </c>
      <c r="N9" s="1" t="s">
        <v>97</v>
      </c>
      <c r="O9" s="1" t="s">
        <v>98</v>
      </c>
      <c r="P9" s="1" t="s">
        <v>99</v>
      </c>
      <c r="Q9" s="1" t="s">
        <v>132</v>
      </c>
      <c r="R9" s="1" t="s">
        <v>101</v>
      </c>
      <c r="S9" s="1" t="s">
        <v>102</v>
      </c>
      <c r="T9" s="1" t="s">
        <v>103</v>
      </c>
    </row>
    <row r="10" s="1" customFormat="1" spans="1:20">
      <c r="A10" s="3">
        <v>17158548124</v>
      </c>
      <c r="B10" s="1" t="s">
        <v>125</v>
      </c>
      <c r="C10" s="1" t="s">
        <v>133</v>
      </c>
      <c r="D10" s="1" t="s">
        <v>134</v>
      </c>
      <c r="E10" s="1" t="s">
        <v>43</v>
      </c>
      <c r="F10" s="1" t="s">
        <v>90</v>
      </c>
      <c r="G10" s="1" t="s">
        <v>93</v>
      </c>
      <c r="H10" s="1" t="s">
        <v>94</v>
      </c>
      <c r="I10" s="1" t="s">
        <v>135</v>
      </c>
      <c r="J10" s="1" t="s">
        <v>96</v>
      </c>
      <c r="K10" s="1" t="s">
        <v>135</v>
      </c>
      <c r="L10" s="1" t="s">
        <v>135</v>
      </c>
      <c r="M10" s="1" t="s">
        <v>97</v>
      </c>
      <c r="N10" s="1" t="s">
        <v>97</v>
      </c>
      <c r="O10" s="1" t="s">
        <v>98</v>
      </c>
      <c r="P10" s="1" t="s">
        <v>99</v>
      </c>
      <c r="Q10" s="1" t="s">
        <v>136</v>
      </c>
      <c r="R10" s="1" t="s">
        <v>101</v>
      </c>
      <c r="S10" s="1" t="s">
        <v>102</v>
      </c>
      <c r="T10" s="1" t="s">
        <v>103</v>
      </c>
    </row>
    <row r="11" s="1" customFormat="1" spans="1:20">
      <c r="A11" s="3">
        <v>17158520431</v>
      </c>
      <c r="B11" s="1" t="s">
        <v>125</v>
      </c>
      <c r="C11" s="1" t="s">
        <v>137</v>
      </c>
      <c r="D11" s="1" t="s">
        <v>105</v>
      </c>
      <c r="E11" s="1" t="s">
        <v>46</v>
      </c>
      <c r="F11" s="1" t="s">
        <v>125</v>
      </c>
      <c r="G11" s="1" t="s">
        <v>93</v>
      </c>
      <c r="H11" s="1" t="s">
        <v>94</v>
      </c>
      <c r="I11" s="1" t="s">
        <v>138</v>
      </c>
      <c r="J11" s="1" t="s">
        <v>96</v>
      </c>
      <c r="K11" s="1" t="s">
        <v>138</v>
      </c>
      <c r="L11" s="1" t="s">
        <v>138</v>
      </c>
      <c r="M11" s="1" t="s">
        <v>97</v>
      </c>
      <c r="N11" s="1" t="s">
        <v>97</v>
      </c>
      <c r="O11" s="1" t="s">
        <v>98</v>
      </c>
      <c r="P11" s="1" t="s">
        <v>99</v>
      </c>
      <c r="Q11" s="1" t="s">
        <v>139</v>
      </c>
      <c r="R11" s="1" t="s">
        <v>101</v>
      </c>
      <c r="S11" s="1" t="s">
        <v>102</v>
      </c>
      <c r="T11" s="1" t="s">
        <v>103</v>
      </c>
    </row>
    <row r="12" s="1" customFormat="1" spans="1:20">
      <c r="A12" s="3">
        <v>17158360555</v>
      </c>
      <c r="B12" s="1" t="s">
        <v>125</v>
      </c>
      <c r="C12" s="1" t="s">
        <v>140</v>
      </c>
      <c r="D12" s="1" t="s">
        <v>141</v>
      </c>
      <c r="E12" s="1" t="s">
        <v>142</v>
      </c>
      <c r="F12" s="1" t="s">
        <v>90</v>
      </c>
      <c r="G12" s="1" t="s">
        <v>93</v>
      </c>
      <c r="H12" s="1" t="s">
        <v>94</v>
      </c>
      <c r="I12" s="1" t="s">
        <v>143</v>
      </c>
      <c r="J12" s="1" t="s">
        <v>96</v>
      </c>
      <c r="K12" s="1" t="s">
        <v>143</v>
      </c>
      <c r="L12" s="1" t="s">
        <v>143</v>
      </c>
      <c r="M12" s="1" t="s">
        <v>97</v>
      </c>
      <c r="N12" s="1" t="s">
        <v>97</v>
      </c>
      <c r="O12" s="1" t="s">
        <v>98</v>
      </c>
      <c r="P12" s="1" t="s">
        <v>99</v>
      </c>
      <c r="Q12" s="1" t="s">
        <v>144</v>
      </c>
      <c r="R12" s="1" t="s">
        <v>101</v>
      </c>
      <c r="S12" s="1" t="s">
        <v>102</v>
      </c>
      <c r="T12" s="1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2022-01-28T01:19:45Z</dcterms:created>
  <dcterms:modified xsi:type="dcterms:W3CDTF">2022-01-28T01:29:03Z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6DF3D09EC15343F6B0D11CC185788D7F</vt:lpwstr>
  </property>
  <property fmtid="{D5CDD505-2E9C-101B-9397-08002B2CF9AE}" pid="3" name="KSOProductBuildVer">
    <vt:lpwstr>2052-11.1.0.11294</vt:lpwstr>
  </property>
</Properties>
</file>