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<sst xmlns="http://schemas.openxmlformats.org/spreadsheetml/2006/main" count="559" uniqueCount="188">
  <si>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</si>
  <si>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</si>
  <si>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</si>
  <si>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</si>
  <si>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</si>
  <si>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</si>
  <si>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</si>
  <si>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</si>
  <si>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</si>
  <si>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</si>
  <si>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</si>
  <si>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</si>
  <si>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</si>
  <si>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</si>
  <si>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</si>
  <si>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</si>
  <si>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</si>
  <si>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</si>
  <si>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</si>
  <si>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</si>
  <si>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</si>
  <si>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</si>
  <si>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</si>
  <si>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</si>
  <si>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</si>
  <si>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</si>
  <si>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</si>
  <si>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[温州]温州太一国际酒店(80249424)</t>
  </si>
  <si>
    <t>商务双床房&lt;2人入住&gt;</t>
  </si>
  <si>
    <t>CNY</t>
  </si>
  <si>
    <t>周家垚</t>
  </si>
  <si>
    <t>CA13744220128CNY</t>
  </si>
  <si>
    <t>未提现</t>
  </si>
  <si>
    <t>携程开票</t>
  </si>
  <si>
    <t>[上海]海友酒店(上海大木桥地铁站店)(77171804)</t>
  </si>
  <si>
    <t>大床房(无窗)&lt;2人入住&gt;</t>
  </si>
  <si>
    <t>孙柯铭</t>
  </si>
  <si>
    <t>R2000324074351372001</t>
  </si>
  <si>
    <t>[上海]全季酒店(上海虹桥茅台路店)(80247742)</t>
  </si>
  <si>
    <t>大床房&lt;2人入住&gt;</t>
  </si>
  <si>
    <t>高恒旭</t>
  </si>
  <si>
    <t>R9000003074373350001</t>
  </si>
  <si>
    <t>[上海]全季酒店(上海安亭汽车城店)(76445379)</t>
  </si>
  <si>
    <t>零压高级大床房&lt;2人入住&gt;</t>
  </si>
  <si>
    <t>成志刚</t>
  </si>
  <si>
    <t>R2018056074458822001</t>
  </si>
  <si>
    <t>[上海]汉庭酒店(上海制造局路店)(76255809)</t>
  </si>
  <si>
    <t>张玲</t>
  </si>
  <si>
    <t>R2000232074548901001</t>
  </si>
  <si>
    <t>[上海]上海古北湾大酒店(76296624)</t>
  </si>
  <si>
    <t>标准双床房&lt;2人入住&gt;</t>
  </si>
  <si>
    <t>商宏伟</t>
  </si>
  <si>
    <t>李琰</t>
  </si>
  <si>
    <t>[苏州]格林豪泰(苏州火车站虎丘店)(81209435)</t>
  </si>
  <si>
    <t>1.8米高级大床房&lt;2人入住&gt;</t>
  </si>
  <si>
    <t>史亚飞</t>
  </si>
  <si>
    <t>[null](81209016)</t>
  </si>
  <si>
    <t>[上海]上海森景大酒店(76480208)</t>
  </si>
  <si>
    <t>商务大床房&lt;2人入住&gt;&lt;早餐&gt;</t>
  </si>
  <si>
    <t>刘介陶</t>
  </si>
  <si>
    <t>[湖州]格林豪泰酒店(湖州衣裳街店)(80251941)</t>
  </si>
  <si>
    <t>特惠大床房&lt;2人入住&gt;</t>
  </si>
  <si>
    <t>颜生香</t>
  </si>
  <si>
    <t>(GRT)74356928;</t>
  </si>
  <si>
    <t>[灌南]格林豪泰智选酒店（灌南新莞北路店）(77148090)</t>
  </si>
  <si>
    <t>高级双床房&lt;2人入住&gt;</t>
  </si>
  <si>
    <t>文振宇</t>
  </si>
  <si>
    <t>(GRT)74360493;</t>
  </si>
  <si>
    <t>[淄博]尚客优精选酒店(淄博张店区金晶大道万象汇店)(76551037)</t>
  </si>
  <si>
    <t>特惠大床房(无窗)&lt;2人入住&gt;</t>
  </si>
  <si>
    <t>马振豪</t>
  </si>
  <si>
    <t>[溧阳]尚客优连锁酒店(溧阳天目湖店)(81208936)</t>
  </si>
  <si>
    <t>特惠大床房(无窗）&lt;2人入住&gt;</t>
  </si>
  <si>
    <t>赵学敏</t>
  </si>
  <si>
    <t>[null](80247735)</t>
  </si>
  <si>
    <t>[绵竹]城市便捷酒店(绵竹卢浮世家店)(68345714)</t>
  </si>
  <si>
    <t>特惠大床房&lt;2人入住&gt;&lt;早餐&gt;</t>
  </si>
  <si>
    <t>杨棚斐</t>
  </si>
  <si>
    <t>吕文</t>
  </si>
  <si>
    <t>[东阳]云栖艺术酒店（东阳银泰城店）(81209189)</t>
  </si>
  <si>
    <t>中式大床房&lt;2人入住&gt;</t>
  </si>
  <si>
    <t>未怀远</t>
  </si>
  <si>
    <t>，</t>
  </si>
  <si>
    <t>4650 CNY</t>
  </si>
  <si>
    <t>A220128093749481</t>
  </si>
  <si>
    <t>总计：4650元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</si>
  <si>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</si>
  <si>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</si>
  <si>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</si>
  <si>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</si>
  <si>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</si>
  <si>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</si>
  <si>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</si>
  <si>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</si>
  <si>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</si>
  <si>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</si>
  <si>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</si>
  <si>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</si>
  <si>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</si>
  <si>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</si>
  <si>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</si>
  <si>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</si>
  <si>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</si>
  <si>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2022-01-12</t>
  </si>
  <si>
    <t>2387145</t>
  </si>
  <si>
    <t>云栖艺术酒店</t>
  </si>
  <si>
    <t>2022-01-13</t>
  </si>
  <si>
    <t>退房日月结</t>
  </si>
  <si>
    <t>105.00</t>
  </si>
  <si>
    <t>RMB</t>
  </si>
  <si>
    <t>0</t>
  </si>
  <si>
    <t>0.00</t>
  </si>
  <si>
    <t>携程汇登国内直连</t>
  </si>
  <si>
    <t>2022-01-12 22:31:33</t>
  </si>
  <si>
    <t>否</t>
  </si>
  <si>
    <t>广州汇登信息科技有限公司</t>
  </si>
  <si>
    <t>直连</t>
  </si>
  <si>
    <t>2387021</t>
  </si>
  <si>
    <t>格林豪泰(苏州火车站虎丘店)</t>
  </si>
  <si>
    <t>114.00</t>
  </si>
  <si>
    <t>2022-01-12 21:39:48</t>
  </si>
  <si>
    <t>2386978</t>
  </si>
  <si>
    <t>城市便捷酒店(绵竹卢浮世家店)</t>
  </si>
  <si>
    <t>148.00</t>
  </si>
  <si>
    <t>2022-01-12 21:22:35</t>
  </si>
  <si>
    <t>2386825</t>
  </si>
  <si>
    <t>格林豪泰智选酒店(兰州市西客站兰州中心智选酒店)</t>
  </si>
  <si>
    <t>魏江涛</t>
  </si>
  <si>
    <t>188.00</t>
  </si>
  <si>
    <t>2022-01-12 20:26:26</t>
  </si>
  <si>
    <t>2386300</t>
  </si>
  <si>
    <t>尚客优连锁酒店（溧阳天目湖店）</t>
  </si>
  <si>
    <t>118.00</t>
  </si>
  <si>
    <t>2022-01-12 17:21:37</t>
  </si>
  <si>
    <t>2386195</t>
  </si>
  <si>
    <t>尚客优精选酒店(淄博张店区金晶大道万象汇店)</t>
  </si>
  <si>
    <t>103.00</t>
  </si>
  <si>
    <t>2022-01-12 16:31:32</t>
  </si>
  <si>
    <t>2386020</t>
  </si>
  <si>
    <t>格林豪泰智选酒店（灌南新莞北路店）</t>
  </si>
  <si>
    <t>172.00</t>
  </si>
  <si>
    <t>2022-01-12 14:57:43</t>
  </si>
  <si>
    <t>2385708</t>
  </si>
  <si>
    <t>格林豪泰酒店(湖州衣裳街店)</t>
  </si>
  <si>
    <t>147.00</t>
  </si>
  <si>
    <t>2022-01-12 12:34:56</t>
  </si>
  <si>
    <t>2385584</t>
  </si>
  <si>
    <t>上海森景大酒店</t>
  </si>
  <si>
    <t>221.00</t>
  </si>
  <si>
    <t>2022-01-12 11:50:00</t>
  </si>
  <si>
    <t>2385557</t>
  </si>
  <si>
    <t>尚客优品酒店（沈阳经济技术开发区七号街地铁站店）</t>
  </si>
  <si>
    <t>康保磊</t>
  </si>
  <si>
    <t>250.00</t>
  </si>
  <si>
    <t>2022-01-12 11:25:16</t>
  </si>
  <si>
    <t>2385478</t>
  </si>
  <si>
    <t>2022-01-12 10:58:43</t>
  </si>
  <si>
    <t>2022-01-11</t>
  </si>
  <si>
    <t>2384645</t>
  </si>
  <si>
    <t>上海古北湾大酒店</t>
  </si>
  <si>
    <t>316.00</t>
  </si>
  <si>
    <t>2022-01-11 20:49:02</t>
  </si>
  <si>
    <t>2383450</t>
  </si>
  <si>
    <t>2022-01-11 13:00:16</t>
  </si>
  <si>
    <t>2022-01-10</t>
  </si>
  <si>
    <t>2382361</t>
  </si>
  <si>
    <t>汉庭酒店(上海制造局路店)</t>
  </si>
  <si>
    <t>260.00</t>
  </si>
  <si>
    <t>2022-01-10 20:01:43</t>
  </si>
  <si>
    <t>2022-01-09</t>
  </si>
  <si>
    <t>2380715</t>
  </si>
  <si>
    <t>全季酒店(上海安亭汽车城店)</t>
  </si>
  <si>
    <t>417.00</t>
  </si>
  <si>
    <t>2022-01-09 19:00:24</t>
  </si>
  <si>
    <t>2022-01-08</t>
  </si>
  <si>
    <t>2379417</t>
  </si>
  <si>
    <t>全季酒店(上海虹桥茅台路店)</t>
  </si>
  <si>
    <t>695.00</t>
  </si>
  <si>
    <t>2022-01-08 19:15:54</t>
  </si>
  <si>
    <t>2378832</t>
  </si>
  <si>
    <t>海友酒店(上海大木桥地铁站店)</t>
  </si>
  <si>
    <t>175.00</t>
  </si>
  <si>
    <t>2022-01-08 13:09:34</t>
  </si>
  <si>
    <t>2022-01-06</t>
  </si>
  <si>
    <t>2375556</t>
  </si>
  <si>
    <t>温州太一国际酒店</t>
  </si>
  <si>
    <t>791.01</t>
  </si>
  <si>
    <t>2022-01-06 14:18:13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</si>
</sst>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17126307751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44571</v>
      </c>
      <c r="G2" s="5">
        <v>44574</v>
      </c>
      <c r="H2" s="4">
        <v>1</v>
      </c>
      <c r="I2" s="4">
        <v>3</v>
      </c>
      <c r="J2" s="4">
        <v>3</v>
      </c>
      <c r="K2" s="4" t="s">
        <v>29</v>
      </c>
      <c r="L2" s="4">
        <v>791</v>
      </c>
      <c r="M2" s="4">
        <v>791</v>
      </c>
      <c r="N2" s="4" t="s">
        <v>30</v>
      </c>
      <c r="O2" s="4" t="s">
        <v>31</v>
      </c>
      <c r="P2" s="4" t="s">
        <v>32</v>
      </c>
      <c r="Q2" s="4">
        <v>0</v>
      </c>
      <c r="R2" s="6">
        <v>44567</v>
      </c>
      <c r="S2" s="5">
        <v>44589</v>
      </c>
      <c r="T2" s="4" t="s">
        <v>33</v>
      </c>
      <c r="U2" s="4">
        <v>791</v>
      </c>
      <c r="V2" s="4">
        <v>0</v>
      </c>
      <c r="W2" s="4">
        <v>0</v>
      </c>
    </row>
    <row r="3" s="4" customFormat="1" spans="1:25">
      <c r="A3" s="4">
        <v>17138893406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44573</v>
      </c>
      <c r="G3" s="5">
        <v>44574</v>
      </c>
      <c r="H3" s="4">
        <v>1</v>
      </c>
      <c r="I3" s="4">
        <v>1</v>
      </c>
      <c r="J3" s="4">
        <v>1</v>
      </c>
      <c r="K3" s="4" t="s">
        <v>29</v>
      </c>
      <c r="L3" s="4">
        <v>175</v>
      </c>
      <c r="M3" s="4">
        <v>175</v>
      </c>
      <c r="N3" s="4" t="s">
        <v>36</v>
      </c>
      <c r="O3" s="4" t="s">
        <v>31</v>
      </c>
      <c r="P3" s="4" t="s">
        <v>32</v>
      </c>
      <c r="Q3" s="4">
        <v>0</v>
      </c>
      <c r="R3" s="6">
        <v>44569</v>
      </c>
      <c r="S3" s="5">
        <v>44589</v>
      </c>
      <c r="T3" s="4" t="s">
        <v>33</v>
      </c>
      <c r="U3" s="4">
        <v>175</v>
      </c>
      <c r="V3" s="4">
        <v>0</v>
      </c>
      <c r="W3" s="4">
        <v>0</v>
      </c>
      <c r="X3" s="4">
        <v>2378832</v>
      </c>
      <c r="Y3" s="4" t="s">
        <v>37</v>
      </c>
    </row>
    <row r="4" s="4" customFormat="1" spans="1:25">
      <c r="A4" s="4">
        <v>17140345696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44572</v>
      </c>
      <c r="G4" s="5">
        <v>44574</v>
      </c>
      <c r="H4" s="4">
        <v>1</v>
      </c>
      <c r="I4" s="4">
        <v>2</v>
      </c>
      <c r="J4" s="4">
        <v>2</v>
      </c>
      <c r="K4" s="4" t="s">
        <v>29</v>
      </c>
      <c r="L4" s="4">
        <v>695</v>
      </c>
      <c r="M4" s="4">
        <v>695</v>
      </c>
      <c r="N4" s="4" t="s">
        <v>40</v>
      </c>
      <c r="O4" s="4" t="s">
        <v>31</v>
      </c>
      <c r="P4" s="4" t="s">
        <v>32</v>
      </c>
      <c r="Q4" s="4">
        <v>0</v>
      </c>
      <c r="R4" s="6">
        <v>44569</v>
      </c>
      <c r="S4" s="5">
        <v>44589</v>
      </c>
      <c r="T4" s="4" t="s">
        <v>33</v>
      </c>
      <c r="U4" s="4">
        <v>695</v>
      </c>
      <c r="V4" s="4">
        <v>0</v>
      </c>
      <c r="W4" s="4">
        <v>0</v>
      </c>
      <c r="X4" s="4"/>
      <c r="Y4" s="4" t="s">
        <v>41</v>
      </c>
    </row>
    <row r="5" s="4" customFormat="1" spans="1:25">
      <c r="A5" s="4">
        <v>17146706290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44573</v>
      </c>
      <c r="G5" s="5">
        <v>44574</v>
      </c>
      <c r="H5" s="4">
        <v>1</v>
      </c>
      <c r="I5" s="4">
        <v>1</v>
      </c>
      <c r="J5" s="4">
        <v>1</v>
      </c>
      <c r="K5" s="4" t="s">
        <v>29</v>
      </c>
      <c r="L5" s="4">
        <v>417</v>
      </c>
      <c r="M5" s="4">
        <v>417</v>
      </c>
      <c r="N5" s="4" t="s">
        <v>44</v>
      </c>
      <c r="O5" s="4" t="s">
        <v>31</v>
      </c>
      <c r="P5" s="4" t="s">
        <v>32</v>
      </c>
      <c r="Q5" s="4">
        <v>0</v>
      </c>
      <c r="R5" s="6">
        <v>44570</v>
      </c>
      <c r="S5" s="5">
        <v>44589</v>
      </c>
      <c r="T5" s="4" t="s">
        <v>33</v>
      </c>
      <c r="U5" s="4">
        <v>417</v>
      </c>
      <c r="V5" s="4">
        <v>0</v>
      </c>
      <c r="W5" s="4">
        <v>0</v>
      </c>
      <c r="X5" s="4"/>
      <c r="Y5" s="4" t="s">
        <v>45</v>
      </c>
    </row>
    <row r="6" s="4" customFormat="1" spans="1:25">
      <c r="A6" s="4">
        <v>17153422044</v>
      </c>
      <c r="B6" s="4" t="s">
        <v>25</v>
      </c>
      <c r="C6" s="4" t="s">
        <v>26</v>
      </c>
      <c r="D6" s="4" t="s">
        <v>46</v>
      </c>
      <c r="E6" s="4" t="s">
        <v>39</v>
      </c>
      <c r="F6" s="5">
        <v>44573</v>
      </c>
      <c r="G6" s="5">
        <v>44574</v>
      </c>
      <c r="H6" s="4">
        <v>1</v>
      </c>
      <c r="I6" s="4">
        <v>1</v>
      </c>
      <c r="J6" s="4">
        <v>1</v>
      </c>
      <c r="K6" s="4" t="s">
        <v>29</v>
      </c>
      <c r="L6" s="4">
        <v>260</v>
      </c>
      <c r="M6" s="4">
        <v>260</v>
      </c>
      <c r="N6" s="4" t="s">
        <v>47</v>
      </c>
      <c r="O6" s="4" t="s">
        <v>31</v>
      </c>
      <c r="P6" s="4" t="s">
        <v>32</v>
      </c>
      <c r="Q6" s="4">
        <v>0</v>
      </c>
      <c r="R6" s="6">
        <v>44571</v>
      </c>
      <c r="S6" s="5">
        <v>44589</v>
      </c>
      <c r="T6" s="4" t="s">
        <v>33</v>
      </c>
      <c r="U6" s="4">
        <v>260</v>
      </c>
      <c r="V6" s="4">
        <v>0</v>
      </c>
      <c r="W6" s="4">
        <v>0</v>
      </c>
      <c r="X6" s="4">
        <v>2382361</v>
      </c>
      <c r="Y6" s="4" t="s">
        <v>48</v>
      </c>
    </row>
    <row r="7" s="4" customFormat="1" spans="1:23">
      <c r="A7" s="4">
        <v>17157068238</v>
      </c>
      <c r="B7" s="4" t="s">
        <v>25</v>
      </c>
      <c r="C7" s="4" t="s">
        <v>26</v>
      </c>
      <c r="D7" s="4" t="s">
        <v>49</v>
      </c>
      <c r="E7" s="4" t="s">
        <v>50</v>
      </c>
      <c r="F7" s="5">
        <v>44573</v>
      </c>
      <c r="G7" s="5">
        <v>44574</v>
      </c>
      <c r="H7" s="4">
        <v>1</v>
      </c>
      <c r="I7" s="4">
        <v>1</v>
      </c>
      <c r="J7" s="4">
        <v>1</v>
      </c>
      <c r="K7" s="4" t="s">
        <v>29</v>
      </c>
      <c r="L7" s="4">
        <v>316</v>
      </c>
      <c r="M7" s="4">
        <v>316</v>
      </c>
      <c r="N7" s="4" t="s">
        <v>51</v>
      </c>
      <c r="O7" s="4" t="s">
        <v>31</v>
      </c>
      <c r="P7" s="4" t="s">
        <v>32</v>
      </c>
      <c r="Q7" s="4">
        <v>0</v>
      </c>
      <c r="R7" s="6">
        <v>44572</v>
      </c>
      <c r="S7" s="5">
        <v>44589</v>
      </c>
      <c r="T7" s="4" t="s">
        <v>33</v>
      </c>
      <c r="U7" s="4">
        <v>316</v>
      </c>
      <c r="V7" s="4">
        <v>0</v>
      </c>
      <c r="W7" s="4">
        <v>0</v>
      </c>
    </row>
    <row r="8" s="4" customFormat="1" spans="1:24">
      <c r="A8" s="4">
        <v>17159111895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44573</v>
      </c>
      <c r="G8" s="5">
        <v>44574</v>
      </c>
      <c r="H8" s="4">
        <v>1</v>
      </c>
      <c r="I8" s="4">
        <v>1</v>
      </c>
      <c r="J8" s="4">
        <v>1</v>
      </c>
      <c r="K8" s="4" t="s">
        <v>29</v>
      </c>
      <c r="L8" s="4">
        <v>316</v>
      </c>
      <c r="M8" s="4">
        <v>316</v>
      </c>
      <c r="N8" s="4" t="s">
        <v>52</v>
      </c>
      <c r="O8" s="4" t="s">
        <v>31</v>
      </c>
      <c r="P8" s="4" t="s">
        <v>32</v>
      </c>
      <c r="Q8" s="4">
        <v>0</v>
      </c>
      <c r="R8" s="6">
        <v>44572</v>
      </c>
      <c r="S8" s="5">
        <v>44589</v>
      </c>
      <c r="T8" s="4" t="s">
        <v>33</v>
      </c>
      <c r="U8" s="4">
        <v>316</v>
      </c>
      <c r="V8" s="4">
        <v>0</v>
      </c>
      <c r="W8" s="4">
        <v>0</v>
      </c>
      <c r="X8" s="4">
        <v>2384645</v>
      </c>
    </row>
    <row r="9" s="4" customFormat="1" spans="1:23">
      <c r="A9" s="4">
        <v>17162645522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44573</v>
      </c>
      <c r="G9" s="5">
        <v>44574</v>
      </c>
      <c r="H9" s="4">
        <v>1</v>
      </c>
      <c r="I9" s="4">
        <v>1</v>
      </c>
      <c r="J9" s="4">
        <v>1</v>
      </c>
      <c r="K9" s="4" t="s">
        <v>29</v>
      </c>
      <c r="L9" s="4">
        <v>114</v>
      </c>
      <c r="M9" s="4">
        <v>114</v>
      </c>
      <c r="N9" s="4" t="s">
        <v>55</v>
      </c>
      <c r="O9" s="4" t="s">
        <v>31</v>
      </c>
      <c r="P9" s="4" t="s">
        <v>32</v>
      </c>
      <c r="Q9" s="4">
        <v>0</v>
      </c>
      <c r="R9" s="6">
        <v>44573</v>
      </c>
      <c r="S9" s="5">
        <v>44589</v>
      </c>
      <c r="T9" s="4" t="s">
        <v>33</v>
      </c>
      <c r="U9" s="4">
        <v>114</v>
      </c>
      <c r="V9" s="4">
        <v>0</v>
      </c>
      <c r="W9" s="4">
        <v>0</v>
      </c>
    </row>
    <row r="10" s="4" customFormat="1" spans="1:23">
      <c r="A10" s="4">
        <v>17162830914</v>
      </c>
      <c r="B10" s="4" t="s">
        <v>25</v>
      </c>
      <c r="C10" s="4" t="s">
        <v>26</v>
      </c>
      <c r="D10" s="4" t="s">
        <v>56</v>
      </c>
      <c r="E10" s="4"/>
      <c r="F10" s="5">
        <v>44573</v>
      </c>
      <c r="G10" s="5">
        <v>44574</v>
      </c>
      <c r="H10" s="4">
        <v>0</v>
      </c>
      <c r="I10" s="4">
        <v>1</v>
      </c>
      <c r="J10" s="4">
        <v>0</v>
      </c>
      <c r="K10" s="4" t="s">
        <v>29</v>
      </c>
      <c r="L10" s="4">
        <v>250</v>
      </c>
      <c r="M10" s="4">
        <v>250</v>
      </c>
      <c r="N10" s="4"/>
      <c r="O10" s="4" t="s">
        <v>31</v>
      </c>
      <c r="P10" s="4" t="s">
        <v>32</v>
      </c>
      <c r="Q10" s="4">
        <v>0</v>
      </c>
      <c r="R10" s="6">
        <v>44573</v>
      </c>
      <c r="S10" s="5">
        <v>44589</v>
      </c>
      <c r="T10" s="4" t="s">
        <v>33</v>
      </c>
      <c r="U10" s="4">
        <v>250</v>
      </c>
      <c r="V10" s="4">
        <v>0</v>
      </c>
      <c r="W10" s="4">
        <v>0</v>
      </c>
    </row>
    <row r="11" s="4" customFormat="1" spans="1:23">
      <c r="A11" s="4">
        <v>17162941854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44573</v>
      </c>
      <c r="G11" s="5">
        <v>44574</v>
      </c>
      <c r="H11" s="4">
        <v>1</v>
      </c>
      <c r="I11" s="4">
        <v>1</v>
      </c>
      <c r="J11" s="4">
        <v>1</v>
      </c>
      <c r="K11" s="4" t="s">
        <v>29</v>
      </c>
      <c r="L11" s="4">
        <v>221</v>
      </c>
      <c r="M11" s="4">
        <v>221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44573</v>
      </c>
      <c r="S11" s="5">
        <v>44589</v>
      </c>
      <c r="T11" s="4" t="s">
        <v>33</v>
      </c>
      <c r="U11" s="4">
        <v>221</v>
      </c>
      <c r="V11" s="4">
        <v>0</v>
      </c>
      <c r="W11" s="4">
        <v>0</v>
      </c>
    </row>
    <row r="12" s="4" customFormat="1" spans="1:25">
      <c r="A12" s="4">
        <v>17163188628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44573</v>
      </c>
      <c r="G12" s="5">
        <v>44574</v>
      </c>
      <c r="H12" s="4">
        <v>1</v>
      </c>
      <c r="I12" s="4">
        <v>1</v>
      </c>
      <c r="J12" s="4">
        <v>1</v>
      </c>
      <c r="K12" s="4" t="s">
        <v>29</v>
      </c>
      <c r="L12" s="4">
        <v>147</v>
      </c>
      <c r="M12" s="4">
        <v>147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44573</v>
      </c>
      <c r="S12" s="5">
        <v>44589</v>
      </c>
      <c r="T12" s="4" t="s">
        <v>33</v>
      </c>
      <c r="U12" s="4">
        <v>147</v>
      </c>
      <c r="V12" s="4">
        <v>0</v>
      </c>
      <c r="W12" s="4">
        <v>0</v>
      </c>
      <c r="X12" s="4"/>
      <c r="Y12" s="4" t="s">
        <v>63</v>
      </c>
    </row>
    <row r="13" s="4" customFormat="1" spans="1:25">
      <c r="A13" s="4">
        <v>17163744803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44573</v>
      </c>
      <c r="G13" s="5">
        <v>44574</v>
      </c>
      <c r="H13" s="4">
        <v>1</v>
      </c>
      <c r="I13" s="4">
        <v>1</v>
      </c>
      <c r="J13" s="4">
        <v>1</v>
      </c>
      <c r="K13" s="4" t="s">
        <v>29</v>
      </c>
      <c r="L13" s="4">
        <v>172</v>
      </c>
      <c r="M13" s="4">
        <v>172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44573</v>
      </c>
      <c r="S13" s="5">
        <v>44589</v>
      </c>
      <c r="T13" s="4" t="s">
        <v>33</v>
      </c>
      <c r="U13" s="4">
        <v>172</v>
      </c>
      <c r="V13" s="4">
        <v>0</v>
      </c>
      <c r="W13" s="4">
        <v>0</v>
      </c>
      <c r="X13" s="4"/>
      <c r="Y13" s="4" t="s">
        <v>67</v>
      </c>
    </row>
    <row r="14" s="4" customFormat="1" spans="1:23">
      <c r="A14" s="4">
        <v>17164095723</v>
      </c>
      <c r="B14" s="4" t="s">
        <v>25</v>
      </c>
      <c r="C14" s="4" t="s">
        <v>26</v>
      </c>
      <c r="D14" s="4" t="s">
        <v>68</v>
      </c>
      <c r="E14" s="4" t="s">
        <v>69</v>
      </c>
      <c r="F14" s="5">
        <v>44573</v>
      </c>
      <c r="G14" s="5">
        <v>44574</v>
      </c>
      <c r="H14" s="4">
        <v>1</v>
      </c>
      <c r="I14" s="4">
        <v>1</v>
      </c>
      <c r="J14" s="4">
        <v>1</v>
      </c>
      <c r="K14" s="4" t="s">
        <v>29</v>
      </c>
      <c r="L14" s="4">
        <v>103</v>
      </c>
      <c r="M14" s="4">
        <v>103</v>
      </c>
      <c r="N14" s="4" t="s">
        <v>70</v>
      </c>
      <c r="O14" s="4" t="s">
        <v>31</v>
      </c>
      <c r="P14" s="4" t="s">
        <v>32</v>
      </c>
      <c r="Q14" s="4">
        <v>0</v>
      </c>
      <c r="R14" s="6">
        <v>44573</v>
      </c>
      <c r="S14" s="5">
        <v>44589</v>
      </c>
      <c r="T14" s="4" t="s">
        <v>33</v>
      </c>
      <c r="U14" s="4">
        <v>103</v>
      </c>
      <c r="V14" s="4">
        <v>0</v>
      </c>
      <c r="W14" s="4">
        <v>0</v>
      </c>
    </row>
    <row r="15" s="4" customFormat="1" spans="1:23">
      <c r="A15" s="4">
        <v>17164309058</v>
      </c>
      <c r="B15" s="4" t="s">
        <v>25</v>
      </c>
      <c r="C15" s="4" t="s">
        <v>26</v>
      </c>
      <c r="D15" s="4" t="s">
        <v>71</v>
      </c>
      <c r="E15" s="4" t="s">
        <v>72</v>
      </c>
      <c r="F15" s="5">
        <v>44573</v>
      </c>
      <c r="G15" s="5">
        <v>44574</v>
      </c>
      <c r="H15" s="4">
        <v>1</v>
      </c>
      <c r="I15" s="4">
        <v>1</v>
      </c>
      <c r="J15" s="4">
        <v>1</v>
      </c>
      <c r="K15" s="4" t="s">
        <v>29</v>
      </c>
      <c r="L15" s="4">
        <v>118</v>
      </c>
      <c r="M15" s="4">
        <v>118</v>
      </c>
      <c r="N15" s="4" t="s">
        <v>73</v>
      </c>
      <c r="O15" s="4" t="s">
        <v>31</v>
      </c>
      <c r="P15" s="4" t="s">
        <v>32</v>
      </c>
      <c r="Q15" s="4">
        <v>0</v>
      </c>
      <c r="R15" s="6">
        <v>44573</v>
      </c>
      <c r="S15" s="5">
        <v>44589</v>
      </c>
      <c r="T15" s="4" t="s">
        <v>33</v>
      </c>
      <c r="U15" s="4">
        <v>118</v>
      </c>
      <c r="V15" s="4">
        <v>0</v>
      </c>
      <c r="W15" s="4">
        <v>0</v>
      </c>
    </row>
    <row r="16" s="4" customFormat="1" spans="1:23">
      <c r="A16" s="4">
        <v>17165114840</v>
      </c>
      <c r="B16" s="4" t="s">
        <v>25</v>
      </c>
      <c r="C16" s="4" t="s">
        <v>26</v>
      </c>
      <c r="D16" s="4" t="s">
        <v>74</v>
      </c>
      <c r="E16" s="4"/>
      <c r="F16" s="5">
        <v>44573</v>
      </c>
      <c r="G16" s="5">
        <v>44574</v>
      </c>
      <c r="H16" s="4">
        <v>0</v>
      </c>
      <c r="I16" s="4">
        <v>1</v>
      </c>
      <c r="J16" s="4">
        <v>0</v>
      </c>
      <c r="K16" s="4" t="s">
        <v>29</v>
      </c>
      <c r="L16" s="4">
        <v>188</v>
      </c>
      <c r="M16" s="4">
        <v>188</v>
      </c>
      <c r="N16" s="4"/>
      <c r="O16" s="4" t="s">
        <v>31</v>
      </c>
      <c r="P16" s="4" t="s">
        <v>32</v>
      </c>
      <c r="Q16" s="4">
        <v>0</v>
      </c>
      <c r="R16" s="6">
        <v>44573</v>
      </c>
      <c r="S16" s="5">
        <v>44589</v>
      </c>
      <c r="T16" s="4" t="s">
        <v>33</v>
      </c>
      <c r="U16" s="4">
        <v>188</v>
      </c>
      <c r="V16" s="4">
        <v>0</v>
      </c>
      <c r="W16" s="4">
        <v>0</v>
      </c>
    </row>
    <row r="17" s="4" customFormat="1" spans="1:23">
      <c r="A17" s="4">
        <v>17165344952</v>
      </c>
      <c r="B17" s="4" t="s">
        <v>25</v>
      </c>
      <c r="C17" s="4" t="s">
        <v>26</v>
      </c>
      <c r="D17" s="4" t="s">
        <v>75</v>
      </c>
      <c r="E17" s="4" t="s">
        <v>76</v>
      </c>
      <c r="F17" s="5">
        <v>44573</v>
      </c>
      <c r="G17" s="5">
        <v>44574</v>
      </c>
      <c r="H17" s="4">
        <v>1</v>
      </c>
      <c r="I17" s="4">
        <v>1</v>
      </c>
      <c r="J17" s="4">
        <v>1</v>
      </c>
      <c r="K17" s="4" t="s">
        <v>29</v>
      </c>
      <c r="L17" s="4">
        <v>148</v>
      </c>
      <c r="M17" s="4">
        <v>148</v>
      </c>
      <c r="N17" s="4" t="s">
        <v>77</v>
      </c>
      <c r="O17" s="4" t="s">
        <v>31</v>
      </c>
      <c r="P17" s="4" t="s">
        <v>32</v>
      </c>
      <c r="Q17" s="4">
        <v>0</v>
      </c>
      <c r="R17" s="6">
        <v>44573</v>
      </c>
      <c r="S17" s="5">
        <v>44589</v>
      </c>
      <c r="T17" s="4" t="s">
        <v>33</v>
      </c>
      <c r="U17" s="4">
        <v>148</v>
      </c>
      <c r="V17" s="4">
        <v>0</v>
      </c>
      <c r="W17" s="4">
        <v>0</v>
      </c>
    </row>
    <row r="18" s="4" customFormat="1" spans="1:23">
      <c r="A18" s="4">
        <v>17165410202</v>
      </c>
      <c r="B18" s="4" t="s">
        <v>25</v>
      </c>
      <c r="C18" s="4" t="s">
        <v>26</v>
      </c>
      <c r="D18" s="4" t="s">
        <v>53</v>
      </c>
      <c r="E18" s="4" t="s">
        <v>54</v>
      </c>
      <c r="F18" s="5">
        <v>44573</v>
      </c>
      <c r="G18" s="5">
        <v>44574</v>
      </c>
      <c r="H18" s="4">
        <v>1</v>
      </c>
      <c r="I18" s="4">
        <v>1</v>
      </c>
      <c r="J18" s="4">
        <v>1</v>
      </c>
      <c r="K18" s="4" t="s">
        <v>29</v>
      </c>
      <c r="L18" s="4">
        <v>114</v>
      </c>
      <c r="M18" s="4">
        <v>114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44573</v>
      </c>
      <c r="S18" s="5">
        <v>44589</v>
      </c>
      <c r="T18" s="4" t="s">
        <v>33</v>
      </c>
      <c r="U18" s="4">
        <v>114</v>
      </c>
      <c r="V18" s="4">
        <v>0</v>
      </c>
      <c r="W18" s="4">
        <v>0</v>
      </c>
    </row>
    <row r="19" s="4" customFormat="1" spans="1:23">
      <c r="A19" s="4">
        <v>17165603590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44573</v>
      </c>
      <c r="G19" s="5">
        <v>44574</v>
      </c>
      <c r="H19" s="4">
        <v>1</v>
      </c>
      <c r="I19" s="4">
        <v>1</v>
      </c>
      <c r="J19" s="4">
        <v>1</v>
      </c>
      <c r="K19" s="4" t="s">
        <v>29</v>
      </c>
      <c r="L19" s="4">
        <v>105</v>
      </c>
      <c r="M19" s="4">
        <v>105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44573</v>
      </c>
      <c r="S19" s="5">
        <v>44589</v>
      </c>
      <c r="T19" s="4" t="s">
        <v>33</v>
      </c>
      <c r="U19" s="4">
        <v>105</v>
      </c>
      <c r="V19" s="4">
        <v>0</v>
      </c>
      <c r="W1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I30" sqref="I30"/>
    </sheetView>
  </sheetViews>
  <sheetFormatPr defaultColWidth="9" defaultRowHeight="13.5"/>
  <cols>
    <col min="1" max="1" width="15.7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82</v>
      </c>
    </row>
    <row r="2" s="4" customFormat="1" spans="1:9">
      <c r="A2" s="4">
        <v>17126307751</v>
      </c>
      <c r="B2" s="5">
        <v>44571</v>
      </c>
      <c r="C2" s="5">
        <v>44574</v>
      </c>
      <c r="D2" s="4">
        <v>791</v>
      </c>
      <c r="E2" s="4" t="str">
        <f>VLOOKUP(A2,HOP!A:L,12,0)</f>
        <v>791.01</v>
      </c>
      <c r="F2" s="4" t="str">
        <f>VLOOKUP(A2,HOP!A:C,3,0)</f>
        <v>2375556</v>
      </c>
      <c r="G2" s="4">
        <f>D2-E2</f>
        <v>-0.00999999999999091</v>
      </c>
      <c r="H2" s="4" t="str">
        <f>$H$1&amp;F2</f>
        <v>，2375556</v>
      </c>
      <c r="I2" s="4" t="str">
        <f>VLOOKUP(A2,HOP!A:T,20,0)</f>
        <v>直连</v>
      </c>
    </row>
    <row r="3" s="4" customFormat="1" spans="1:9">
      <c r="A3" s="4">
        <v>17138893406</v>
      </c>
      <c r="B3" s="5">
        <v>44573</v>
      </c>
      <c r="C3" s="5">
        <v>44574</v>
      </c>
      <c r="D3" s="4">
        <v>175</v>
      </c>
      <c r="E3" s="4" t="str">
        <f>VLOOKUP(A3,HOP!A:L,12,0)</f>
        <v>175.00</v>
      </c>
      <c r="F3" s="4" t="str">
        <f>VLOOKUP(A3,HOP!A:C,3,0)</f>
        <v>2378832</v>
      </c>
      <c r="G3" s="4">
        <f t="shared" ref="G3:G19" si="0">D3-E3</f>
        <v>0</v>
      </c>
      <c r="H3" s="4" t="str">
        <f t="shared" ref="H3:H19" si="1">$H$1&amp;F3</f>
        <v>，2378832</v>
      </c>
      <c r="I3" s="4" t="str">
        <f>VLOOKUP(A3,HOP!A:T,20,0)</f>
        <v>直连</v>
      </c>
    </row>
    <row r="4" s="4" customFormat="1" spans="1:9">
      <c r="A4" s="4">
        <v>17140345696</v>
      </c>
      <c r="B4" s="5">
        <v>44572</v>
      </c>
      <c r="C4" s="5">
        <v>44574</v>
      </c>
      <c r="D4" s="4">
        <v>695</v>
      </c>
      <c r="E4" s="4" t="str">
        <f>VLOOKUP(A4,HOP!A:L,12,0)</f>
        <v>695.00</v>
      </c>
      <c r="F4" s="4" t="str">
        <f>VLOOKUP(A4,HOP!A:C,3,0)</f>
        <v>2379417</v>
      </c>
      <c r="G4" s="4">
        <f t="shared" si="0"/>
        <v>0</v>
      </c>
      <c r="H4" s="4" t="str">
        <f t="shared" si="1"/>
        <v>，2379417</v>
      </c>
      <c r="I4" s="4" t="str">
        <f>VLOOKUP(A4,HOP!A:T,20,0)</f>
        <v>直连</v>
      </c>
    </row>
    <row r="5" s="4" customFormat="1" spans="1:9">
      <c r="A5" s="4">
        <v>17146706290</v>
      </c>
      <c r="B5" s="5">
        <v>44573</v>
      </c>
      <c r="C5" s="5">
        <v>44574</v>
      </c>
      <c r="D5" s="4">
        <v>417</v>
      </c>
      <c r="E5" s="4" t="str">
        <f>VLOOKUP(A5,HOP!A:L,12,0)</f>
        <v>417.00</v>
      </c>
      <c r="F5" s="4" t="str">
        <f>VLOOKUP(A5,HOP!A:C,3,0)</f>
        <v>2380715</v>
      </c>
      <c r="G5" s="4">
        <f t="shared" si="0"/>
        <v>0</v>
      </c>
      <c r="H5" s="4" t="str">
        <f t="shared" si="1"/>
        <v>，2380715</v>
      </c>
      <c r="I5" s="4" t="str">
        <f>VLOOKUP(A5,HOP!A:T,20,0)</f>
        <v>直连</v>
      </c>
    </row>
    <row r="6" s="4" customFormat="1" spans="1:9">
      <c r="A6" s="4">
        <v>17153422044</v>
      </c>
      <c r="B6" s="5">
        <v>44573</v>
      </c>
      <c r="C6" s="5">
        <v>44574</v>
      </c>
      <c r="D6" s="4">
        <v>260</v>
      </c>
      <c r="E6" s="4" t="str">
        <f>VLOOKUP(A6,HOP!A:L,12,0)</f>
        <v>260.00</v>
      </c>
      <c r="F6" s="4" t="str">
        <f>VLOOKUP(A6,HOP!A:C,3,0)</f>
        <v>2382361</v>
      </c>
      <c r="G6" s="4">
        <f t="shared" si="0"/>
        <v>0</v>
      </c>
      <c r="H6" s="4" t="str">
        <f t="shared" si="1"/>
        <v>，2382361</v>
      </c>
      <c r="I6" s="4" t="str">
        <f>VLOOKUP(A6,HOP!A:T,20,0)</f>
        <v>直连</v>
      </c>
    </row>
    <row r="7" s="4" customFormat="1" spans="1:9">
      <c r="A7" s="4">
        <v>17157068238</v>
      </c>
      <c r="B7" s="5">
        <v>44573</v>
      </c>
      <c r="C7" s="5">
        <v>44574</v>
      </c>
      <c r="D7" s="4">
        <v>316</v>
      </c>
      <c r="E7" s="4" t="str">
        <f>VLOOKUP(A7,HOP!A:L,12,0)</f>
        <v>316.00</v>
      </c>
      <c r="F7" s="4" t="str">
        <f>VLOOKUP(A7,HOP!A:C,3,0)</f>
        <v>2383450</v>
      </c>
      <c r="G7" s="4">
        <f t="shared" si="0"/>
        <v>0</v>
      </c>
      <c r="H7" s="4" t="str">
        <f t="shared" si="1"/>
        <v>，2383450</v>
      </c>
      <c r="I7" s="4" t="str">
        <f>VLOOKUP(A7,HOP!A:T,20,0)</f>
        <v>直连</v>
      </c>
    </row>
    <row r="8" s="4" customFormat="1" spans="1:9">
      <c r="A8" s="4">
        <v>17159111895</v>
      </c>
      <c r="B8" s="5">
        <v>44573</v>
      </c>
      <c r="C8" s="5">
        <v>44574</v>
      </c>
      <c r="D8" s="4">
        <v>316</v>
      </c>
      <c r="E8" s="4" t="str">
        <f>VLOOKUP(A8,HOP!A:L,12,0)</f>
        <v>316.00</v>
      </c>
      <c r="F8" s="4" t="str">
        <f>VLOOKUP(A8,HOP!A:C,3,0)</f>
        <v>2384645</v>
      </c>
      <c r="G8" s="4">
        <f t="shared" si="0"/>
        <v>0</v>
      </c>
      <c r="H8" s="4" t="str">
        <f t="shared" si="1"/>
        <v>，2384645</v>
      </c>
      <c r="I8" s="4" t="str">
        <f>VLOOKUP(A8,HOP!A:T,20,0)</f>
        <v>直连</v>
      </c>
    </row>
    <row r="9" s="4" customFormat="1" spans="1:9">
      <c r="A9" s="4">
        <v>17162645522</v>
      </c>
      <c r="B9" s="5">
        <v>44573</v>
      </c>
      <c r="C9" s="5">
        <v>44574</v>
      </c>
      <c r="D9" s="4">
        <v>114</v>
      </c>
      <c r="E9" s="4" t="str">
        <f>VLOOKUP(A9,HOP!A:L,12,0)</f>
        <v>114.00</v>
      </c>
      <c r="F9" s="4" t="str">
        <f>VLOOKUP(A9,HOP!A:C,3,0)</f>
        <v>2385478</v>
      </c>
      <c r="G9" s="4">
        <f t="shared" si="0"/>
        <v>0</v>
      </c>
      <c r="H9" s="4" t="str">
        <f t="shared" si="1"/>
        <v>，2385478</v>
      </c>
      <c r="I9" s="4" t="str">
        <f>VLOOKUP(A9,HOP!A:T,20,0)</f>
        <v>直连</v>
      </c>
    </row>
    <row r="10" s="4" customFormat="1" spans="1:9">
      <c r="A10" s="4">
        <v>17162830914</v>
      </c>
      <c r="B10" s="5">
        <v>44573</v>
      </c>
      <c r="C10" s="5">
        <v>44574</v>
      </c>
      <c r="D10" s="4">
        <v>250</v>
      </c>
      <c r="E10" s="4" t="str">
        <f>VLOOKUP(A10,HOP!A:L,12,0)</f>
        <v>250.00</v>
      </c>
      <c r="F10" s="4" t="str">
        <f>VLOOKUP(A10,HOP!A:C,3,0)</f>
        <v>2385557</v>
      </c>
      <c r="G10" s="4">
        <f t="shared" si="0"/>
        <v>0</v>
      </c>
      <c r="H10" s="4" t="str">
        <f t="shared" si="1"/>
        <v>，2385557</v>
      </c>
      <c r="I10" s="4" t="str">
        <f>VLOOKUP(A10,HOP!A:T,20,0)</f>
        <v>直连</v>
      </c>
    </row>
    <row r="11" s="4" customFormat="1" spans="1:9">
      <c r="A11" s="4">
        <v>17162941854</v>
      </c>
      <c r="B11" s="5">
        <v>44573</v>
      </c>
      <c r="C11" s="5">
        <v>44574</v>
      </c>
      <c r="D11" s="4">
        <v>221</v>
      </c>
      <c r="E11" s="4" t="str">
        <f>VLOOKUP(A11,HOP!A:L,12,0)</f>
        <v>221.00</v>
      </c>
      <c r="F11" s="4" t="str">
        <f>VLOOKUP(A11,HOP!A:C,3,0)</f>
        <v>2385584</v>
      </c>
      <c r="G11" s="4">
        <f t="shared" si="0"/>
        <v>0</v>
      </c>
      <c r="H11" s="4" t="str">
        <f t="shared" si="1"/>
        <v>，2385584</v>
      </c>
      <c r="I11" s="4" t="str">
        <f>VLOOKUP(A11,HOP!A:T,20,0)</f>
        <v>直连</v>
      </c>
    </row>
    <row r="12" s="4" customFormat="1" spans="1:9">
      <c r="A12" s="4">
        <v>17163188628</v>
      </c>
      <c r="B12" s="5">
        <v>44573</v>
      </c>
      <c r="C12" s="5">
        <v>44574</v>
      </c>
      <c r="D12" s="4">
        <v>147</v>
      </c>
      <c r="E12" s="4" t="str">
        <f>VLOOKUP(A12,HOP!A:L,12,0)</f>
        <v>147.00</v>
      </c>
      <c r="F12" s="4" t="str">
        <f>VLOOKUP(A12,HOP!A:C,3,0)</f>
        <v>2385708</v>
      </c>
      <c r="G12" s="4">
        <f t="shared" si="0"/>
        <v>0</v>
      </c>
      <c r="H12" s="4" t="str">
        <f t="shared" si="1"/>
        <v>，2385708</v>
      </c>
      <c r="I12" s="4" t="str">
        <f>VLOOKUP(A12,HOP!A:T,20,0)</f>
        <v>直连</v>
      </c>
    </row>
    <row r="13" s="4" customFormat="1" spans="1:9">
      <c r="A13" s="4">
        <v>17163744803</v>
      </c>
      <c r="B13" s="5">
        <v>44573</v>
      </c>
      <c r="C13" s="5">
        <v>44574</v>
      </c>
      <c r="D13" s="4">
        <v>172</v>
      </c>
      <c r="E13" s="4" t="str">
        <f>VLOOKUP(A13,HOP!A:L,12,0)</f>
        <v>172.00</v>
      </c>
      <c r="F13" s="4" t="str">
        <f>VLOOKUP(A13,HOP!A:C,3,0)</f>
        <v>2386020</v>
      </c>
      <c r="G13" s="4">
        <f t="shared" si="0"/>
        <v>0</v>
      </c>
      <c r="H13" s="4" t="str">
        <f t="shared" si="1"/>
        <v>，2386020</v>
      </c>
      <c r="I13" s="4" t="str">
        <f>VLOOKUP(A13,HOP!A:T,20,0)</f>
        <v>直连</v>
      </c>
    </row>
    <row r="14" s="4" customFormat="1" spans="1:9">
      <c r="A14" s="4">
        <v>17164095723</v>
      </c>
      <c r="B14" s="5">
        <v>44573</v>
      </c>
      <c r="C14" s="5">
        <v>44574</v>
      </c>
      <c r="D14" s="4">
        <v>103</v>
      </c>
      <c r="E14" s="4" t="str">
        <f>VLOOKUP(A14,HOP!A:L,12,0)</f>
        <v>103.00</v>
      </c>
      <c r="F14" s="4" t="str">
        <f>VLOOKUP(A14,HOP!A:C,3,0)</f>
        <v>2386195</v>
      </c>
      <c r="G14" s="4">
        <f t="shared" si="0"/>
        <v>0</v>
      </c>
      <c r="H14" s="4" t="str">
        <f t="shared" si="1"/>
        <v>，2386195</v>
      </c>
      <c r="I14" s="4" t="str">
        <f>VLOOKUP(A14,HOP!A:T,20,0)</f>
        <v>直连</v>
      </c>
    </row>
    <row r="15" s="4" customFormat="1" spans="1:9">
      <c r="A15" s="4">
        <v>17164309058</v>
      </c>
      <c r="B15" s="5">
        <v>44573</v>
      </c>
      <c r="C15" s="5">
        <v>44574</v>
      </c>
      <c r="D15" s="4">
        <v>118</v>
      </c>
      <c r="E15" s="4" t="str">
        <f>VLOOKUP(A15,HOP!A:L,12,0)</f>
        <v>118.00</v>
      </c>
      <c r="F15" s="4" t="str">
        <f>VLOOKUP(A15,HOP!A:C,3,0)</f>
        <v>2386300</v>
      </c>
      <c r="G15" s="4">
        <f t="shared" si="0"/>
        <v>0</v>
      </c>
      <c r="H15" s="4" t="str">
        <f t="shared" si="1"/>
        <v>，2386300</v>
      </c>
      <c r="I15" s="4" t="str">
        <f>VLOOKUP(A15,HOP!A:T,20,0)</f>
        <v>直连</v>
      </c>
    </row>
    <row r="16" s="4" customFormat="1" spans="1:9">
      <c r="A16" s="4">
        <v>17165114840</v>
      </c>
      <c r="B16" s="5">
        <v>44573</v>
      </c>
      <c r="C16" s="5">
        <v>44574</v>
      </c>
      <c r="D16" s="4">
        <v>188</v>
      </c>
      <c r="E16" s="4" t="str">
        <f>VLOOKUP(A16,HOP!A:L,12,0)</f>
        <v>188.00</v>
      </c>
      <c r="F16" s="4" t="str">
        <f>VLOOKUP(A16,HOP!A:C,3,0)</f>
        <v>2386825</v>
      </c>
      <c r="G16" s="4">
        <f t="shared" si="0"/>
        <v>0</v>
      </c>
      <c r="H16" s="4" t="str">
        <f t="shared" si="1"/>
        <v>，2386825</v>
      </c>
      <c r="I16" s="4" t="str">
        <f>VLOOKUP(A16,HOP!A:T,20,0)</f>
        <v>直连</v>
      </c>
    </row>
    <row r="17" s="4" customFormat="1" spans="1:9">
      <c r="A17" s="4">
        <v>17165344952</v>
      </c>
      <c r="B17" s="5">
        <v>44573</v>
      </c>
      <c r="C17" s="5">
        <v>44574</v>
      </c>
      <c r="D17" s="4">
        <v>148</v>
      </c>
      <c r="E17" s="4" t="str">
        <f>VLOOKUP(A17,HOP!A:L,12,0)</f>
        <v>148.00</v>
      </c>
      <c r="F17" s="4" t="str">
        <f>VLOOKUP(A17,HOP!A:C,3,0)</f>
        <v>2386978</v>
      </c>
      <c r="G17" s="4">
        <f t="shared" si="0"/>
        <v>0</v>
      </c>
      <c r="H17" s="4" t="str">
        <f t="shared" si="1"/>
        <v>，2386978</v>
      </c>
      <c r="I17" s="4" t="str">
        <f>VLOOKUP(A17,HOP!A:T,20,0)</f>
        <v>直连</v>
      </c>
    </row>
    <row r="18" s="4" customFormat="1" spans="1:9">
      <c r="A18" s="4">
        <v>17165410202</v>
      </c>
      <c r="B18" s="5">
        <v>44573</v>
      </c>
      <c r="C18" s="5">
        <v>44574</v>
      </c>
      <c r="D18" s="4">
        <v>114</v>
      </c>
      <c r="E18" s="4" t="str">
        <f>VLOOKUP(A18,HOP!A:L,12,0)</f>
        <v>114.00</v>
      </c>
      <c r="F18" s="4" t="str">
        <f>VLOOKUP(A18,HOP!A:C,3,0)</f>
        <v>2387021</v>
      </c>
      <c r="G18" s="4">
        <f t="shared" si="0"/>
        <v>0</v>
      </c>
      <c r="H18" s="4" t="str">
        <f t="shared" si="1"/>
        <v>，2387021</v>
      </c>
      <c r="I18" s="4" t="str">
        <f>VLOOKUP(A18,HOP!A:T,20,0)</f>
        <v>直连</v>
      </c>
    </row>
    <row r="19" s="4" customFormat="1" spans="1:9">
      <c r="A19" s="4">
        <v>17165603590</v>
      </c>
      <c r="B19" s="5">
        <v>44573</v>
      </c>
      <c r="C19" s="5">
        <v>44574</v>
      </c>
      <c r="D19" s="4">
        <v>105</v>
      </c>
      <c r="E19" s="4" t="str">
        <f>VLOOKUP(A19,HOP!A:L,12,0)</f>
        <v>105.00</v>
      </c>
      <c r="F19" s="4" t="str">
        <f>VLOOKUP(A19,HOP!A:C,3,0)</f>
        <v>2387145</v>
      </c>
      <c r="G19" s="4">
        <f t="shared" si="0"/>
        <v>0</v>
      </c>
      <c r="H19" s="4" t="str">
        <f t="shared" si="1"/>
        <v>，2387145</v>
      </c>
      <c r="I19" s="4" t="str">
        <f>VLOOKUP(A19,HOP!A:T,20,0)</f>
        <v>直连</v>
      </c>
    </row>
    <row r="21" spans="4:4">
      <c r="D21" s="4">
        <f>SUM(D2:D20)</f>
        <v>4650</v>
      </c>
    </row>
    <row r="22" spans="4:4">
      <c r="D22" s="4" t="s">
        <v>83</v>
      </c>
    </row>
    <row r="26" spans="1:1">
      <c r="A26" s="4" t="s">
        <v>84</v>
      </c>
    </row>
    <row r="27" spans="1:1">
      <c r="A27" s="4" t="s">
        <v>85</v>
      </c>
    </row>
  </sheetData>
  <autoFilter ref="A1:XFD19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86</v>
      </c>
      <c r="B1" s="2" t="s">
        <v>87</v>
      </c>
      <c r="C1" s="2" t="s">
        <v>88</v>
      </c>
      <c r="D1" s="2" t="s">
        <v>89</v>
      </c>
      <c r="E1" s="2" t="s">
        <v>13</v>
      </c>
      <c r="F1" s="2" t="s">
        <v>5</v>
      </c>
      <c r="G1" s="2" t="s">
        <v>6</v>
      </c>
      <c r="H1" s="2" t="s">
        <v>90</v>
      </c>
      <c r="I1" s="2" t="s">
        <v>91</v>
      </c>
      <c r="J1" s="2" t="s">
        <v>92</v>
      </c>
      <c r="K1" s="2" t="s">
        <v>93</v>
      </c>
      <c r="L1" s="2" t="s">
        <v>94</v>
      </c>
      <c r="M1" s="2" t="s">
        <v>95</v>
      </c>
      <c r="N1" s="2" t="s">
        <v>96</v>
      </c>
      <c r="O1" s="2" t="s">
        <v>97</v>
      </c>
      <c r="P1" s="2" t="s">
        <v>98</v>
      </c>
      <c r="Q1" s="2" t="s">
        <v>99</v>
      </c>
      <c r="R1" s="2" t="s">
        <v>100</v>
      </c>
      <c r="S1" s="2" t="s">
        <v>101</v>
      </c>
      <c r="T1" s="2" t="s">
        <v>102</v>
      </c>
    </row>
    <row r="2" s="1" customFormat="1" spans="1:20">
      <c r="A2" s="3">
        <v>17165603590</v>
      </c>
      <c r="B2" s="1" t="s">
        <v>103</v>
      </c>
      <c r="C2" s="1" t="s">
        <v>104</v>
      </c>
      <c r="D2" s="1" t="s">
        <v>105</v>
      </c>
      <c r="E2" s="1" t="s">
        <v>81</v>
      </c>
      <c r="F2" s="1" t="s">
        <v>103</v>
      </c>
      <c r="G2" s="1" t="s">
        <v>106</v>
      </c>
      <c r="H2" s="1" t="s">
        <v>107</v>
      </c>
      <c r="I2" s="1" t="s">
        <v>108</v>
      </c>
      <c r="J2" s="1" t="s">
        <v>109</v>
      </c>
      <c r="K2" s="1" t="s">
        <v>108</v>
      </c>
      <c r="L2" s="1" t="s">
        <v>108</v>
      </c>
      <c r="M2" s="1" t="s">
        <v>110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</row>
    <row r="3" s="1" customFormat="1" spans="1:20">
      <c r="A3" s="3">
        <v>17165410202</v>
      </c>
      <c r="B3" s="1" t="s">
        <v>103</v>
      </c>
      <c r="C3" s="1" t="s">
        <v>117</v>
      </c>
      <c r="D3" s="1" t="s">
        <v>118</v>
      </c>
      <c r="E3" s="1" t="s">
        <v>78</v>
      </c>
      <c r="F3" s="1" t="s">
        <v>103</v>
      </c>
      <c r="G3" s="1" t="s">
        <v>106</v>
      </c>
      <c r="H3" s="1" t="s">
        <v>107</v>
      </c>
      <c r="I3" s="1" t="s">
        <v>119</v>
      </c>
      <c r="J3" s="1" t="s">
        <v>109</v>
      </c>
      <c r="K3" s="1" t="s">
        <v>119</v>
      </c>
      <c r="L3" s="1" t="s">
        <v>119</v>
      </c>
      <c r="M3" s="1" t="s">
        <v>110</v>
      </c>
      <c r="N3" s="1" t="s">
        <v>110</v>
      </c>
      <c r="O3" s="1" t="s">
        <v>111</v>
      </c>
      <c r="P3" s="1" t="s">
        <v>112</v>
      </c>
      <c r="Q3" s="1" t="s">
        <v>120</v>
      </c>
      <c r="R3" s="1" t="s">
        <v>114</v>
      </c>
      <c r="S3" s="1" t="s">
        <v>115</v>
      </c>
      <c r="T3" s="1" t="s">
        <v>116</v>
      </c>
    </row>
    <row r="4" s="1" customFormat="1" spans="1:20">
      <c r="A4" s="3">
        <v>17165344952</v>
      </c>
      <c r="B4" s="1" t="s">
        <v>103</v>
      </c>
      <c r="C4" s="1" t="s">
        <v>121</v>
      </c>
      <c r="D4" s="1" t="s">
        <v>122</v>
      </c>
      <c r="E4" s="1" t="s">
        <v>77</v>
      </c>
      <c r="F4" s="1" t="s">
        <v>103</v>
      </c>
      <c r="G4" s="1" t="s">
        <v>106</v>
      </c>
      <c r="H4" s="1" t="s">
        <v>107</v>
      </c>
      <c r="I4" s="1" t="s">
        <v>123</v>
      </c>
      <c r="J4" s="1" t="s">
        <v>109</v>
      </c>
      <c r="K4" s="1" t="s">
        <v>123</v>
      </c>
      <c r="L4" s="1" t="s">
        <v>123</v>
      </c>
      <c r="M4" s="1" t="s">
        <v>110</v>
      </c>
      <c r="N4" s="1" t="s">
        <v>110</v>
      </c>
      <c r="O4" s="1" t="s">
        <v>111</v>
      </c>
      <c r="P4" s="1" t="s">
        <v>112</v>
      </c>
      <c r="Q4" s="1" t="s">
        <v>124</v>
      </c>
      <c r="R4" s="1" t="s">
        <v>114</v>
      </c>
      <c r="S4" s="1" t="s">
        <v>115</v>
      </c>
      <c r="T4" s="1" t="s">
        <v>116</v>
      </c>
    </row>
    <row r="5" s="1" customFormat="1" spans="1:20">
      <c r="A5" s="3">
        <v>17165114840</v>
      </c>
      <c r="B5" s="1" t="s">
        <v>103</v>
      </c>
      <c r="C5" s="1" t="s">
        <v>125</v>
      </c>
      <c r="D5" s="1" t="s">
        <v>126</v>
      </c>
      <c r="E5" s="1" t="s">
        <v>127</v>
      </c>
      <c r="F5" s="1" t="s">
        <v>103</v>
      </c>
      <c r="G5" s="1" t="s">
        <v>106</v>
      </c>
      <c r="H5" s="1" t="s">
        <v>107</v>
      </c>
      <c r="I5" s="1" t="s">
        <v>128</v>
      </c>
      <c r="J5" s="1" t="s">
        <v>109</v>
      </c>
      <c r="K5" s="1" t="s">
        <v>128</v>
      </c>
      <c r="L5" s="1" t="s">
        <v>128</v>
      </c>
      <c r="M5" s="1" t="s">
        <v>110</v>
      </c>
      <c r="N5" s="1" t="s">
        <v>110</v>
      </c>
      <c r="O5" s="1" t="s">
        <v>111</v>
      </c>
      <c r="P5" s="1" t="s">
        <v>112</v>
      </c>
      <c r="Q5" s="1" t="s">
        <v>129</v>
      </c>
      <c r="R5" s="1" t="s">
        <v>114</v>
      </c>
      <c r="S5" s="1" t="s">
        <v>115</v>
      </c>
      <c r="T5" s="1" t="s">
        <v>116</v>
      </c>
    </row>
    <row r="6" s="1" customFormat="1" spans="1:20">
      <c r="A6" s="3">
        <v>17164309058</v>
      </c>
      <c r="B6" s="1" t="s">
        <v>103</v>
      </c>
      <c r="C6" s="1" t="s">
        <v>130</v>
      </c>
      <c r="D6" s="1" t="s">
        <v>131</v>
      </c>
      <c r="E6" s="1" t="s">
        <v>73</v>
      </c>
      <c r="F6" s="1" t="s">
        <v>103</v>
      </c>
      <c r="G6" s="1" t="s">
        <v>106</v>
      </c>
      <c r="H6" s="1" t="s">
        <v>107</v>
      </c>
      <c r="I6" s="1" t="s">
        <v>132</v>
      </c>
      <c r="J6" s="1" t="s">
        <v>109</v>
      </c>
      <c r="K6" s="1" t="s">
        <v>132</v>
      </c>
      <c r="L6" s="1" t="s">
        <v>132</v>
      </c>
      <c r="M6" s="1" t="s">
        <v>110</v>
      </c>
      <c r="N6" s="1" t="s">
        <v>110</v>
      </c>
      <c r="O6" s="1" t="s">
        <v>111</v>
      </c>
      <c r="P6" s="1" t="s">
        <v>112</v>
      </c>
      <c r="Q6" s="1" t="s">
        <v>133</v>
      </c>
      <c r="R6" s="1" t="s">
        <v>114</v>
      </c>
      <c r="S6" s="1" t="s">
        <v>115</v>
      </c>
      <c r="T6" s="1" t="s">
        <v>116</v>
      </c>
    </row>
    <row r="7" s="1" customFormat="1" spans="1:20">
      <c r="A7" s="3">
        <v>17164095723</v>
      </c>
      <c r="B7" s="1" t="s">
        <v>103</v>
      </c>
      <c r="C7" s="1" t="s">
        <v>134</v>
      </c>
      <c r="D7" s="1" t="s">
        <v>135</v>
      </c>
      <c r="E7" s="1" t="s">
        <v>70</v>
      </c>
      <c r="F7" s="1" t="s">
        <v>103</v>
      </c>
      <c r="G7" s="1" t="s">
        <v>106</v>
      </c>
      <c r="H7" s="1" t="s">
        <v>107</v>
      </c>
      <c r="I7" s="1" t="s">
        <v>136</v>
      </c>
      <c r="J7" s="1" t="s">
        <v>109</v>
      </c>
      <c r="K7" s="1" t="s">
        <v>136</v>
      </c>
      <c r="L7" s="1" t="s">
        <v>136</v>
      </c>
      <c r="M7" s="1" t="s">
        <v>110</v>
      </c>
      <c r="N7" s="1" t="s">
        <v>110</v>
      </c>
      <c r="O7" s="1" t="s">
        <v>111</v>
      </c>
      <c r="P7" s="1" t="s">
        <v>112</v>
      </c>
      <c r="Q7" s="1" t="s">
        <v>137</v>
      </c>
      <c r="R7" s="1" t="s">
        <v>114</v>
      </c>
      <c r="S7" s="1" t="s">
        <v>115</v>
      </c>
      <c r="T7" s="1" t="s">
        <v>116</v>
      </c>
    </row>
    <row r="8" s="1" customFormat="1" spans="1:20">
      <c r="A8" s="3">
        <v>17163744803</v>
      </c>
      <c r="B8" s="1" t="s">
        <v>103</v>
      </c>
      <c r="C8" s="1" t="s">
        <v>138</v>
      </c>
      <c r="D8" s="1" t="s">
        <v>139</v>
      </c>
      <c r="E8" s="1" t="s">
        <v>66</v>
      </c>
      <c r="F8" s="1" t="s">
        <v>103</v>
      </c>
      <c r="G8" s="1" t="s">
        <v>106</v>
      </c>
      <c r="H8" s="1" t="s">
        <v>107</v>
      </c>
      <c r="I8" s="1" t="s">
        <v>140</v>
      </c>
      <c r="J8" s="1" t="s">
        <v>109</v>
      </c>
      <c r="K8" s="1" t="s">
        <v>140</v>
      </c>
      <c r="L8" s="1" t="s">
        <v>140</v>
      </c>
      <c r="M8" s="1" t="s">
        <v>110</v>
      </c>
      <c r="N8" s="1" t="s">
        <v>110</v>
      </c>
      <c r="O8" s="1" t="s">
        <v>111</v>
      </c>
      <c r="P8" s="1" t="s">
        <v>112</v>
      </c>
      <c r="Q8" s="1" t="s">
        <v>141</v>
      </c>
      <c r="R8" s="1" t="s">
        <v>114</v>
      </c>
      <c r="S8" s="1" t="s">
        <v>115</v>
      </c>
      <c r="T8" s="1" t="s">
        <v>116</v>
      </c>
    </row>
    <row r="9" s="1" customFormat="1" spans="1:20">
      <c r="A9" s="3">
        <v>17163188628</v>
      </c>
      <c r="B9" s="1" t="s">
        <v>103</v>
      </c>
      <c r="C9" s="1" t="s">
        <v>142</v>
      </c>
      <c r="D9" s="1" t="s">
        <v>143</v>
      </c>
      <c r="E9" s="1" t="s">
        <v>62</v>
      </c>
      <c r="F9" s="1" t="s">
        <v>103</v>
      </c>
      <c r="G9" s="1" t="s">
        <v>106</v>
      </c>
      <c r="H9" s="1" t="s">
        <v>107</v>
      </c>
      <c r="I9" s="1" t="s">
        <v>144</v>
      </c>
      <c r="J9" s="1" t="s">
        <v>109</v>
      </c>
      <c r="K9" s="1" t="s">
        <v>144</v>
      </c>
      <c r="L9" s="1" t="s">
        <v>144</v>
      </c>
      <c r="M9" s="1" t="s">
        <v>110</v>
      </c>
      <c r="N9" s="1" t="s">
        <v>110</v>
      </c>
      <c r="O9" s="1" t="s">
        <v>111</v>
      </c>
      <c r="P9" s="1" t="s">
        <v>112</v>
      </c>
      <c r="Q9" s="1" t="s">
        <v>145</v>
      </c>
      <c r="R9" s="1" t="s">
        <v>114</v>
      </c>
      <c r="S9" s="1" t="s">
        <v>115</v>
      </c>
      <c r="T9" s="1" t="s">
        <v>116</v>
      </c>
    </row>
    <row r="10" s="1" customFormat="1" spans="1:20">
      <c r="A10" s="3">
        <v>17162941854</v>
      </c>
      <c r="B10" s="1" t="s">
        <v>103</v>
      </c>
      <c r="C10" s="1" t="s">
        <v>146</v>
      </c>
      <c r="D10" s="1" t="s">
        <v>147</v>
      </c>
      <c r="E10" s="1" t="s">
        <v>59</v>
      </c>
      <c r="F10" s="1" t="s">
        <v>103</v>
      </c>
      <c r="G10" s="1" t="s">
        <v>106</v>
      </c>
      <c r="H10" s="1" t="s">
        <v>107</v>
      </c>
      <c r="I10" s="1" t="s">
        <v>148</v>
      </c>
      <c r="J10" s="1" t="s">
        <v>109</v>
      </c>
      <c r="K10" s="1" t="s">
        <v>148</v>
      </c>
      <c r="L10" s="1" t="s">
        <v>148</v>
      </c>
      <c r="M10" s="1" t="s">
        <v>110</v>
      </c>
      <c r="N10" s="1" t="s">
        <v>110</v>
      </c>
      <c r="O10" s="1" t="s">
        <v>111</v>
      </c>
      <c r="P10" s="1" t="s">
        <v>112</v>
      </c>
      <c r="Q10" s="1" t="s">
        <v>149</v>
      </c>
      <c r="R10" s="1" t="s">
        <v>114</v>
      </c>
      <c r="S10" s="1" t="s">
        <v>115</v>
      </c>
      <c r="T10" s="1" t="s">
        <v>116</v>
      </c>
    </row>
    <row r="11" s="1" customFormat="1" spans="1:20">
      <c r="A11" s="3">
        <v>17162830914</v>
      </c>
      <c r="B11" s="1" t="s">
        <v>103</v>
      </c>
      <c r="C11" s="1" t="s">
        <v>150</v>
      </c>
      <c r="D11" s="1" t="s">
        <v>151</v>
      </c>
      <c r="E11" s="1" t="s">
        <v>152</v>
      </c>
      <c r="F11" s="1" t="s">
        <v>103</v>
      </c>
      <c r="G11" s="1" t="s">
        <v>106</v>
      </c>
      <c r="H11" s="1" t="s">
        <v>107</v>
      </c>
      <c r="I11" s="1" t="s">
        <v>153</v>
      </c>
      <c r="J11" s="1" t="s">
        <v>109</v>
      </c>
      <c r="K11" s="1" t="s">
        <v>153</v>
      </c>
      <c r="L11" s="1" t="s">
        <v>153</v>
      </c>
      <c r="M11" s="1" t="s">
        <v>110</v>
      </c>
      <c r="N11" s="1" t="s">
        <v>110</v>
      </c>
      <c r="O11" s="1" t="s">
        <v>111</v>
      </c>
      <c r="P11" s="1" t="s">
        <v>112</v>
      </c>
      <c r="Q11" s="1" t="s">
        <v>154</v>
      </c>
      <c r="R11" s="1" t="s">
        <v>114</v>
      </c>
      <c r="S11" s="1" t="s">
        <v>115</v>
      </c>
      <c r="T11" s="1" t="s">
        <v>116</v>
      </c>
    </row>
    <row r="12" s="1" customFormat="1" spans="1:20">
      <c r="A12" s="3">
        <v>17162645522</v>
      </c>
      <c r="B12" s="1" t="s">
        <v>103</v>
      </c>
      <c r="C12" s="1" t="s">
        <v>155</v>
      </c>
      <c r="D12" s="1" t="s">
        <v>118</v>
      </c>
      <c r="E12" s="1" t="s">
        <v>55</v>
      </c>
      <c r="F12" s="1" t="s">
        <v>103</v>
      </c>
      <c r="G12" s="1" t="s">
        <v>106</v>
      </c>
      <c r="H12" s="1" t="s">
        <v>107</v>
      </c>
      <c r="I12" s="1" t="s">
        <v>119</v>
      </c>
      <c r="J12" s="1" t="s">
        <v>109</v>
      </c>
      <c r="K12" s="1" t="s">
        <v>119</v>
      </c>
      <c r="L12" s="1" t="s">
        <v>119</v>
      </c>
      <c r="M12" s="1" t="s">
        <v>110</v>
      </c>
      <c r="N12" s="1" t="s">
        <v>110</v>
      </c>
      <c r="O12" s="1" t="s">
        <v>111</v>
      </c>
      <c r="P12" s="1" t="s">
        <v>112</v>
      </c>
      <c r="Q12" s="1" t="s">
        <v>156</v>
      </c>
      <c r="R12" s="1" t="s">
        <v>114</v>
      </c>
      <c r="S12" s="1" t="s">
        <v>115</v>
      </c>
      <c r="T12" s="1" t="s">
        <v>116</v>
      </c>
    </row>
    <row r="13" s="1" customFormat="1" spans="1:20">
      <c r="A13" s="3">
        <v>17159111895</v>
      </c>
      <c r="B13" s="1" t="s">
        <v>157</v>
      </c>
      <c r="C13" s="1" t="s">
        <v>158</v>
      </c>
      <c r="D13" s="1" t="s">
        <v>159</v>
      </c>
      <c r="E13" s="1" t="s">
        <v>52</v>
      </c>
      <c r="F13" s="1" t="s">
        <v>103</v>
      </c>
      <c r="G13" s="1" t="s">
        <v>106</v>
      </c>
      <c r="H13" s="1" t="s">
        <v>107</v>
      </c>
      <c r="I13" s="1" t="s">
        <v>160</v>
      </c>
      <c r="J13" s="1" t="s">
        <v>109</v>
      </c>
      <c r="K13" s="1" t="s">
        <v>160</v>
      </c>
      <c r="L13" s="1" t="s">
        <v>160</v>
      </c>
      <c r="M13" s="1" t="s">
        <v>110</v>
      </c>
      <c r="N13" s="1" t="s">
        <v>110</v>
      </c>
      <c r="O13" s="1" t="s">
        <v>111</v>
      </c>
      <c r="P13" s="1" t="s">
        <v>112</v>
      </c>
      <c r="Q13" s="1" t="s">
        <v>161</v>
      </c>
      <c r="R13" s="1" t="s">
        <v>114</v>
      </c>
      <c r="S13" s="1" t="s">
        <v>115</v>
      </c>
      <c r="T13" s="1" t="s">
        <v>116</v>
      </c>
    </row>
    <row r="14" s="1" customFormat="1" spans="1:20">
      <c r="A14" s="3">
        <v>17157068238</v>
      </c>
      <c r="B14" s="1" t="s">
        <v>157</v>
      </c>
      <c r="C14" s="1" t="s">
        <v>162</v>
      </c>
      <c r="D14" s="1" t="s">
        <v>159</v>
      </c>
      <c r="E14" s="1" t="s">
        <v>51</v>
      </c>
      <c r="F14" s="1" t="s">
        <v>103</v>
      </c>
      <c r="G14" s="1" t="s">
        <v>106</v>
      </c>
      <c r="H14" s="1" t="s">
        <v>107</v>
      </c>
      <c r="I14" s="1" t="s">
        <v>160</v>
      </c>
      <c r="J14" s="1" t="s">
        <v>109</v>
      </c>
      <c r="K14" s="1" t="s">
        <v>160</v>
      </c>
      <c r="L14" s="1" t="s">
        <v>160</v>
      </c>
      <c r="M14" s="1" t="s">
        <v>110</v>
      </c>
      <c r="N14" s="1" t="s">
        <v>110</v>
      </c>
      <c r="O14" s="1" t="s">
        <v>111</v>
      </c>
      <c r="P14" s="1" t="s">
        <v>112</v>
      </c>
      <c r="Q14" s="1" t="s">
        <v>163</v>
      </c>
      <c r="R14" s="1" t="s">
        <v>114</v>
      </c>
      <c r="S14" s="1" t="s">
        <v>115</v>
      </c>
      <c r="T14" s="1" t="s">
        <v>116</v>
      </c>
    </row>
    <row r="15" s="1" customFormat="1" spans="1:20">
      <c r="A15" s="3">
        <v>17153422044</v>
      </c>
      <c r="B15" s="1" t="s">
        <v>164</v>
      </c>
      <c r="C15" s="1" t="s">
        <v>165</v>
      </c>
      <c r="D15" s="1" t="s">
        <v>166</v>
      </c>
      <c r="E15" s="1" t="s">
        <v>47</v>
      </c>
      <c r="F15" s="1" t="s">
        <v>103</v>
      </c>
      <c r="G15" s="1" t="s">
        <v>106</v>
      </c>
      <c r="H15" s="1" t="s">
        <v>107</v>
      </c>
      <c r="I15" s="1" t="s">
        <v>167</v>
      </c>
      <c r="J15" s="1" t="s">
        <v>109</v>
      </c>
      <c r="K15" s="1" t="s">
        <v>167</v>
      </c>
      <c r="L15" s="1" t="s">
        <v>167</v>
      </c>
      <c r="M15" s="1" t="s">
        <v>110</v>
      </c>
      <c r="N15" s="1" t="s">
        <v>110</v>
      </c>
      <c r="O15" s="1" t="s">
        <v>111</v>
      </c>
      <c r="P15" s="1" t="s">
        <v>112</v>
      </c>
      <c r="Q15" s="1" t="s">
        <v>168</v>
      </c>
      <c r="R15" s="1" t="s">
        <v>114</v>
      </c>
      <c r="S15" s="1" t="s">
        <v>115</v>
      </c>
      <c r="T15" s="1" t="s">
        <v>116</v>
      </c>
    </row>
    <row r="16" s="1" customFormat="1" spans="1:20">
      <c r="A16" s="3">
        <v>17146706290</v>
      </c>
      <c r="B16" s="1" t="s">
        <v>169</v>
      </c>
      <c r="C16" s="1" t="s">
        <v>170</v>
      </c>
      <c r="D16" s="1" t="s">
        <v>171</v>
      </c>
      <c r="E16" s="1" t="s">
        <v>44</v>
      </c>
      <c r="F16" s="1" t="s">
        <v>103</v>
      </c>
      <c r="G16" s="1" t="s">
        <v>106</v>
      </c>
      <c r="H16" s="1" t="s">
        <v>107</v>
      </c>
      <c r="I16" s="1" t="s">
        <v>172</v>
      </c>
      <c r="J16" s="1" t="s">
        <v>109</v>
      </c>
      <c r="K16" s="1" t="s">
        <v>172</v>
      </c>
      <c r="L16" s="1" t="s">
        <v>172</v>
      </c>
      <c r="M16" s="1" t="s">
        <v>110</v>
      </c>
      <c r="N16" s="1" t="s">
        <v>110</v>
      </c>
      <c r="O16" s="1" t="s">
        <v>111</v>
      </c>
      <c r="P16" s="1" t="s">
        <v>112</v>
      </c>
      <c r="Q16" s="1" t="s">
        <v>173</v>
      </c>
      <c r="R16" s="1" t="s">
        <v>114</v>
      </c>
      <c r="S16" s="1" t="s">
        <v>115</v>
      </c>
      <c r="T16" s="1" t="s">
        <v>116</v>
      </c>
    </row>
    <row r="17" s="1" customFormat="1" spans="1:20">
      <c r="A17" s="3">
        <v>17140345696</v>
      </c>
      <c r="B17" s="1" t="s">
        <v>174</v>
      </c>
      <c r="C17" s="1" t="s">
        <v>175</v>
      </c>
      <c r="D17" s="1" t="s">
        <v>176</v>
      </c>
      <c r="E17" s="1" t="s">
        <v>40</v>
      </c>
      <c r="F17" s="1" t="s">
        <v>157</v>
      </c>
      <c r="G17" s="1" t="s">
        <v>106</v>
      </c>
      <c r="H17" s="1" t="s">
        <v>107</v>
      </c>
      <c r="I17" s="1" t="s">
        <v>177</v>
      </c>
      <c r="J17" s="1" t="s">
        <v>109</v>
      </c>
      <c r="K17" s="1" t="s">
        <v>177</v>
      </c>
      <c r="L17" s="1" t="s">
        <v>177</v>
      </c>
      <c r="M17" s="1" t="s">
        <v>110</v>
      </c>
      <c r="N17" s="1" t="s">
        <v>110</v>
      </c>
      <c r="O17" s="1" t="s">
        <v>111</v>
      </c>
      <c r="P17" s="1" t="s">
        <v>112</v>
      </c>
      <c r="Q17" s="1" t="s">
        <v>178</v>
      </c>
      <c r="R17" s="1" t="s">
        <v>114</v>
      </c>
      <c r="S17" s="1" t="s">
        <v>115</v>
      </c>
      <c r="T17" s="1" t="s">
        <v>116</v>
      </c>
    </row>
    <row r="18" s="1" customFormat="1" spans="1:20">
      <c r="A18" s="3">
        <v>17138893406</v>
      </c>
      <c r="B18" s="1" t="s">
        <v>174</v>
      </c>
      <c r="C18" s="1" t="s">
        <v>179</v>
      </c>
      <c r="D18" s="1" t="s">
        <v>180</v>
      </c>
      <c r="E18" s="1" t="s">
        <v>36</v>
      </c>
      <c r="F18" s="1" t="s">
        <v>103</v>
      </c>
      <c r="G18" s="1" t="s">
        <v>106</v>
      </c>
      <c r="H18" s="1" t="s">
        <v>107</v>
      </c>
      <c r="I18" s="1" t="s">
        <v>181</v>
      </c>
      <c r="J18" s="1" t="s">
        <v>109</v>
      </c>
      <c r="K18" s="1" t="s">
        <v>181</v>
      </c>
      <c r="L18" s="1" t="s">
        <v>181</v>
      </c>
      <c r="M18" s="1" t="s">
        <v>110</v>
      </c>
      <c r="N18" s="1" t="s">
        <v>110</v>
      </c>
      <c r="O18" s="1" t="s">
        <v>111</v>
      </c>
      <c r="P18" s="1" t="s">
        <v>112</v>
      </c>
      <c r="Q18" s="1" t="s">
        <v>182</v>
      </c>
      <c r="R18" s="1" t="s">
        <v>114</v>
      </c>
      <c r="S18" s="1" t="s">
        <v>115</v>
      </c>
      <c r="T18" s="1" t="s">
        <v>116</v>
      </c>
    </row>
    <row r="19" s="1" customFormat="1" spans="1:20">
      <c r="A19" s="3">
        <v>17126307751</v>
      </c>
      <c r="B19" s="1" t="s">
        <v>183</v>
      </c>
      <c r="C19" s="1" t="s">
        <v>184</v>
      </c>
      <c r="D19" s="1" t="s">
        <v>185</v>
      </c>
      <c r="E19" s="1" t="s">
        <v>30</v>
      </c>
      <c r="F19" s="1" t="s">
        <v>164</v>
      </c>
      <c r="G19" s="1" t="s">
        <v>106</v>
      </c>
      <c r="H19" s="1" t="s">
        <v>107</v>
      </c>
      <c r="I19" s="1" t="s">
        <v>186</v>
      </c>
      <c r="J19" s="1" t="s">
        <v>109</v>
      </c>
      <c r="K19" s="1" t="s">
        <v>186</v>
      </c>
      <c r="L19" s="1" t="s">
        <v>186</v>
      </c>
      <c r="M19" s="1" t="s">
        <v>110</v>
      </c>
      <c r="N19" s="1" t="s">
        <v>110</v>
      </c>
      <c r="O19" s="1" t="s">
        <v>111</v>
      </c>
      <c r="P19" s="1" t="s">
        <v>112</v>
      </c>
      <c r="Q19" s="1" t="s">
        <v>187</v>
      </c>
      <c r="R19" s="1" t="s">
        <v>114</v>
      </c>
      <c r="S19" s="1" t="s">
        <v>115</v>
      </c>
      <c r="T19" s="1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2022-01-28T01:30:08Z</dcterms:created>
  <dcterms:modified xsi:type="dcterms:W3CDTF">2022-01-28T01:39:24Z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60B4F6B668474667BEB9198D9F0C7F2D</vt:lpwstr>
  </property>
  <property fmtid="{D5CDD505-2E9C-101B-9397-08002B2CF9AE}" pid="3" name="KSOProductBuildVer">
    <vt:lpwstr>2052-11.1.0.11294</vt:lpwstr>
  </property>
</Properties>
</file>