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<sst xmlns="http://schemas.openxmlformats.org/spreadsheetml/2006/main" count="622" uniqueCount="176">
  <si>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</si>
  <si>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</si>
  <si>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</si>
  <si>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</si>
  <si>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</si>
  <si>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</si>
  <si>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</si>
  <si>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</si>
  <si>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</si>
  <si>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</si>
  <si>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</si>
  <si>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</si>
  <si>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</si>
  <si>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</si>
  <si>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</si>
  <si>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</si>
  <si>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</si>
  <si>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</si>
  <si>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</si>
  <si>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</si>
  <si>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</si>
  <si>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</si>
  <si>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</si>
  <si>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</si>
  <si>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</si>
  <si>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</si>
  <si>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</si>
  <si>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[通山]维也纳3好酒店(通山政府店)(83850486)</t>
  </si>
  <si>
    <t>标准大床房&lt;双人入住&gt;&lt;内宾&gt;&lt;预付&gt;&lt;双早&gt;</t>
  </si>
  <si>
    <t>CNY</t>
  </si>
  <si>
    <t>李成</t>
  </si>
  <si>
    <t>CA11323220128CNY</t>
  </si>
  <si>
    <t>未提现</t>
  </si>
  <si>
    <t>携程开票</t>
  </si>
  <si>
    <t>[庆云]希岸·轻雅酒店(德州庆云汽车站店)(83841447)</t>
  </si>
  <si>
    <t>希岸商务双床房（地暖）&lt;双人入住&gt;&lt;内宾&gt;&lt;预付&gt;&lt;双早&gt;</t>
  </si>
  <si>
    <t>安琪</t>
  </si>
  <si>
    <t>[青岛]城市便捷酒店(青岛台东商务区店)(76409933)</t>
  </si>
  <si>
    <t>高级大床房&lt;双人入住&gt;&lt;内宾&gt;&lt;预付&gt;&lt;双早&gt;</t>
  </si>
  <si>
    <t>马俊杰</t>
  </si>
  <si>
    <t>[怀化]城市便捷酒店(怀化第一人民医院医学院店)(71584095)</t>
  </si>
  <si>
    <t>城景大床房&lt;双人入住&gt;&lt;内宾&gt;&lt;预付&gt;&lt;双早&gt;</t>
  </si>
  <si>
    <t>杨远俊</t>
  </si>
  <si>
    <t>[和平]和平热龙温泉度假村(71638387)</t>
  </si>
  <si>
    <t>南湖东岸别墅双床房&lt;特惠专享&gt;&lt;双人入住&gt;&lt;双早&gt;</t>
  </si>
  <si>
    <t>肖春林</t>
  </si>
  <si>
    <t>[合肥]城市便捷酒店(合肥明珠广场店)(71582111)</t>
  </si>
  <si>
    <t>商务大床房&lt;双人入住&gt;&lt;内宾&gt;&lt;预付&gt;&lt;无早&gt;</t>
  </si>
  <si>
    <t>吴文玉</t>
  </si>
  <si>
    <t>[北海]城市便捷酒店(北海大润发高铁站店)(66082705)</t>
  </si>
  <si>
    <t>标准双床房&lt;双人入住&gt;&lt;内宾&gt;&lt;预付&gt;&lt;双早&gt;</t>
  </si>
  <si>
    <t>刘虹</t>
  </si>
  <si>
    <t>[化州]城市便捷酒店(化州北岸汽车站店)(72813004)</t>
  </si>
  <si>
    <t>商务大床房&lt;双人入住&gt;&lt;内宾&gt;&lt;预付&gt;&lt;双早&gt;</t>
  </si>
  <si>
    <t>吴思琳</t>
  </si>
  <si>
    <t>[罗田]维也纳国际酒店(罗田店)(83922414)</t>
  </si>
  <si>
    <t>豪华大床房&lt;双人入住&gt;&lt;内宾&gt;&lt;预付&gt;&lt;双早&gt;</t>
  </si>
  <si>
    <t>桂绍洪</t>
  </si>
  <si>
    <t>周严伟</t>
  </si>
  <si>
    <t>丁万钦</t>
  </si>
  <si>
    <t>周云麟</t>
  </si>
  <si>
    <t>取消</t>
  </si>
  <si>
    <t>[南平]维也纳酒店(南平延平店)(83969614)</t>
  </si>
  <si>
    <t>肖世划</t>
  </si>
  <si>
    <t>[南宁]维也纳国际酒店(南宁白沙石柱岭地铁站店)(83864571)</t>
  </si>
  <si>
    <t>健康大床房&lt;双人入住&gt;&lt;内宾&gt;&lt;预付&gt;&lt;双早&gt;</t>
  </si>
  <si>
    <t>李金龙</t>
  </si>
  <si>
    <t>[合肥]城市便捷酒店(合肥高新产业园振兴路地铁站店)(72812707)</t>
  </si>
  <si>
    <t>城市套房&lt;双人入住&gt;&lt;内宾&gt;&lt;预付&gt;&lt;双早&gt;</t>
  </si>
  <si>
    <t>卓鹏程</t>
  </si>
  <si>
    <t>[济源]城市便捷酒店(济源济水大街济钢店)(83294370)</t>
  </si>
  <si>
    <t>王跃龙</t>
  </si>
  <si>
    <t>[汉寿]宜尚酒店(汉寿店)(83841144)</t>
  </si>
  <si>
    <t>刘江</t>
  </si>
  <si>
    <t>[恩施市]城市便捷酒店(恩施金港百佳广场店)(71583283)</t>
  </si>
  <si>
    <t>杨俊</t>
  </si>
  <si>
    <t>，</t>
  </si>
  <si>
    <t>A220128094811481</t>
  </si>
  <si>
    <t>A220128094858481</t>
  </si>
  <si>
    <t>CNY / HKD 当前参考汇率: 1.223276865</t>
  </si>
  <si>
    <t>总计：5972.56 CNY/
7306.09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</si>
  <si>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</si>
  <si>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</si>
  <si>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</si>
  <si>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</si>
  <si>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</si>
  <si>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</si>
  <si>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</si>
  <si>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</si>
  <si>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</si>
  <si>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</si>
  <si>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</si>
  <si>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</si>
  <si>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</si>
  <si>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</si>
  <si>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</si>
  <si>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</si>
  <si>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</si>
  <si>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2022-01-24</t>
  </si>
  <si>
    <t>2408375</t>
  </si>
  <si>
    <t>城市便捷恩施金港百佳广场店</t>
  </si>
  <si>
    <t>2022-01-25</t>
  </si>
  <si>
    <t>退房日月结</t>
  </si>
  <si>
    <t>190.74</t>
  </si>
  <si>
    <t>RMB</t>
  </si>
  <si>
    <t>0</t>
  </si>
  <si>
    <t>0.00</t>
  </si>
  <si>
    <t>携程汇智国内直连</t>
  </si>
  <si>
    <t>2022-01-24 21:38:23</t>
  </si>
  <si>
    <t>否</t>
  </si>
  <si>
    <t>汇智国际旅游发展有限公司</t>
  </si>
  <si>
    <t>直连</t>
  </si>
  <si>
    <t>2408369</t>
  </si>
  <si>
    <t>宜尚酒店(汉寿店)</t>
  </si>
  <si>
    <t>228.48</t>
  </si>
  <si>
    <t>2022-01-24 21:17:11</t>
  </si>
  <si>
    <t>2407864</t>
  </si>
  <si>
    <t>城市便捷酒店(济源济水大街济钢店)</t>
  </si>
  <si>
    <t>136.68</t>
  </si>
  <si>
    <t>2022-01-24 14:06:25</t>
  </si>
  <si>
    <t>2407827</t>
  </si>
  <si>
    <t>城市便捷酒店(合肥长江西路加侨广场店)</t>
  </si>
  <si>
    <t>2022-01-24 13:33:31</t>
  </si>
  <si>
    <t>2407790</t>
  </si>
  <si>
    <t>维也纳国际酒店(南宁白沙石柱岭地铁站店)</t>
  </si>
  <si>
    <t>280.60</t>
  </si>
  <si>
    <t>2022-01-24 13:02:16</t>
  </si>
  <si>
    <t>2407730</t>
  </si>
  <si>
    <t>维也纳酒店(南平延平店)</t>
  </si>
  <si>
    <t>205.64</t>
  </si>
  <si>
    <t>2022-01-24 12:26:17</t>
  </si>
  <si>
    <t>2407607</t>
  </si>
  <si>
    <t xml:space="preserve">维也纳国际酒店(罗田店) </t>
  </si>
  <si>
    <t>2022-01-24 08:47:41</t>
  </si>
  <si>
    <t>2407606</t>
  </si>
  <si>
    <t>2022-01-24 08:44:26</t>
  </si>
  <si>
    <t>2407605</t>
  </si>
  <si>
    <t>2022-01-24 08:39:33</t>
  </si>
  <si>
    <t>2407604</t>
  </si>
  <si>
    <t>2022-01-24 08:34:39</t>
  </si>
  <si>
    <t>2022-01-23</t>
  </si>
  <si>
    <t>2407393</t>
  </si>
  <si>
    <t>城市便捷酒店(化州北岸汽车站店)</t>
  </si>
  <si>
    <t>135.66</t>
  </si>
  <si>
    <t>2022-01-23 19:04:58</t>
  </si>
  <si>
    <t>2407375</t>
  </si>
  <si>
    <t>城市便捷酒店(北海大润发店)</t>
  </si>
  <si>
    <t>2022-01-23 18:35:14</t>
  </si>
  <si>
    <t>2407041</t>
  </si>
  <si>
    <t>城市便捷酒店(合肥明珠广场店)</t>
  </si>
  <si>
    <t>361.08</t>
  </si>
  <si>
    <t>2022-01-23 12:29:15</t>
  </si>
  <si>
    <t>2406943</t>
  </si>
  <si>
    <t>和平热龙温泉度假村</t>
  </si>
  <si>
    <t>460.00</t>
  </si>
  <si>
    <t>2022-01-23 10:48:45</t>
  </si>
  <si>
    <t>直采</t>
  </si>
  <si>
    <t>2022-01-21</t>
  </si>
  <si>
    <t>2404788</t>
  </si>
  <si>
    <t>城市便捷酒店(怀化第一人民医院医学院店)</t>
  </si>
  <si>
    <t>669.12</t>
  </si>
  <si>
    <t>2022-01-21 17:23:59</t>
  </si>
  <si>
    <t>2404354</t>
  </si>
  <si>
    <t>城市便捷酒店(青岛台东商务区店)</t>
  </si>
  <si>
    <t>607.92</t>
  </si>
  <si>
    <t>2022-01-21 13:51:28</t>
  </si>
  <si>
    <t>2404104</t>
  </si>
  <si>
    <t>希岸·轻雅酒店(德州庆云汽车站店)</t>
  </si>
  <si>
    <t>761.76</t>
  </si>
  <si>
    <t>2022-01-21 11:36:48</t>
  </si>
  <si>
    <t>2404099</t>
  </si>
  <si>
    <t>2022-01-21 11:35:11</t>
  </si>
  <si>
    <t>2403932</t>
  </si>
  <si>
    <t>维也纳3好酒店(通山政府店)</t>
  </si>
  <si>
    <t>807.96</t>
  </si>
  <si>
    <t>2022-01-21 09:37:22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</si>
</sst>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3" fillId="11" borderId="1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17207344529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44582</v>
      </c>
      <c r="G2" s="5">
        <v>44586</v>
      </c>
      <c r="H2" s="4">
        <v>1</v>
      </c>
      <c r="I2" s="4">
        <v>4</v>
      </c>
      <c r="J2" s="4">
        <v>4</v>
      </c>
      <c r="K2" s="4" t="s">
        <v>29</v>
      </c>
      <c r="L2" s="4">
        <v>807.96</v>
      </c>
      <c r="M2" s="4">
        <v>807.96</v>
      </c>
      <c r="N2" s="4" t="s">
        <v>30</v>
      </c>
      <c r="O2" s="4" t="s">
        <v>31</v>
      </c>
      <c r="P2" s="4" t="s">
        <v>32</v>
      </c>
      <c r="Q2" s="4">
        <v>0</v>
      </c>
      <c r="R2" s="6">
        <v>44582</v>
      </c>
      <c r="S2" s="5">
        <v>44589</v>
      </c>
      <c r="T2" s="4" t="s">
        <v>33</v>
      </c>
      <c r="U2" s="4">
        <v>807.96</v>
      </c>
      <c r="V2" s="4">
        <v>0</v>
      </c>
      <c r="W2" s="4">
        <v>0</v>
      </c>
    </row>
    <row r="3" s="4" customFormat="1" spans="1:24">
      <c r="A3" s="4">
        <v>17207709795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44582</v>
      </c>
      <c r="G3" s="5">
        <v>44586</v>
      </c>
      <c r="H3" s="4">
        <v>1</v>
      </c>
      <c r="I3" s="4">
        <v>4</v>
      </c>
      <c r="J3" s="4">
        <v>4</v>
      </c>
      <c r="K3" s="4" t="s">
        <v>29</v>
      </c>
      <c r="L3" s="4">
        <v>761.76</v>
      </c>
      <c r="M3" s="4">
        <v>761.76</v>
      </c>
      <c r="N3" s="4" t="s">
        <v>36</v>
      </c>
      <c r="O3" s="4" t="s">
        <v>31</v>
      </c>
      <c r="P3" s="4" t="s">
        <v>32</v>
      </c>
      <c r="Q3" s="4">
        <v>0</v>
      </c>
      <c r="R3" s="6">
        <v>44582</v>
      </c>
      <c r="S3" s="5">
        <v>44589</v>
      </c>
      <c r="T3" s="4" t="s">
        <v>33</v>
      </c>
      <c r="U3" s="4">
        <v>761.76</v>
      </c>
      <c r="V3" s="4">
        <v>0</v>
      </c>
      <c r="W3" s="4">
        <v>0</v>
      </c>
      <c r="X3" s="4">
        <v>2404099</v>
      </c>
    </row>
    <row r="4" s="4" customFormat="1" spans="1:24">
      <c r="A4" s="4">
        <v>17207714332</v>
      </c>
      <c r="B4" s="4" t="s">
        <v>25</v>
      </c>
      <c r="C4" s="4" t="s">
        <v>26</v>
      </c>
      <c r="D4" s="4" t="s">
        <v>34</v>
      </c>
      <c r="E4" s="4" t="s">
        <v>35</v>
      </c>
      <c r="F4" s="5">
        <v>44582</v>
      </c>
      <c r="G4" s="5">
        <v>44586</v>
      </c>
      <c r="H4" s="4">
        <v>1</v>
      </c>
      <c r="I4" s="4">
        <v>4</v>
      </c>
      <c r="J4" s="4">
        <v>4</v>
      </c>
      <c r="K4" s="4" t="s">
        <v>29</v>
      </c>
      <c r="L4" s="4">
        <v>761.76</v>
      </c>
      <c r="M4" s="4">
        <v>761.76</v>
      </c>
      <c r="N4" s="4" t="s">
        <v>36</v>
      </c>
      <c r="O4" s="4" t="s">
        <v>31</v>
      </c>
      <c r="P4" s="4" t="s">
        <v>32</v>
      </c>
      <c r="Q4" s="4">
        <v>0</v>
      </c>
      <c r="R4" s="6">
        <v>44582</v>
      </c>
      <c r="S4" s="5">
        <v>44589</v>
      </c>
      <c r="T4" s="4" t="s">
        <v>33</v>
      </c>
      <c r="U4" s="4">
        <v>761.76</v>
      </c>
      <c r="V4" s="4">
        <v>0</v>
      </c>
      <c r="W4" s="4">
        <v>0</v>
      </c>
      <c r="X4" s="4">
        <v>2404104</v>
      </c>
    </row>
    <row r="5" s="4" customFormat="1" spans="1:24">
      <c r="A5" s="4">
        <v>17210339137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44582</v>
      </c>
      <c r="G5" s="5">
        <v>44586</v>
      </c>
      <c r="H5" s="4">
        <v>1</v>
      </c>
      <c r="I5" s="4">
        <v>4</v>
      </c>
      <c r="J5" s="4">
        <v>4</v>
      </c>
      <c r="K5" s="4" t="s">
        <v>29</v>
      </c>
      <c r="L5" s="4">
        <v>607.92</v>
      </c>
      <c r="M5" s="4">
        <v>607.92</v>
      </c>
      <c r="N5" s="4" t="s">
        <v>39</v>
      </c>
      <c r="O5" s="4" t="s">
        <v>31</v>
      </c>
      <c r="P5" s="4" t="s">
        <v>32</v>
      </c>
      <c r="Q5" s="4">
        <v>0</v>
      </c>
      <c r="R5" s="6">
        <v>44582</v>
      </c>
      <c r="S5" s="5">
        <v>44589</v>
      </c>
      <c r="T5" s="4" t="s">
        <v>33</v>
      </c>
      <c r="U5" s="4">
        <v>607.92</v>
      </c>
      <c r="V5" s="4">
        <v>0</v>
      </c>
      <c r="W5" s="4">
        <v>0</v>
      </c>
      <c r="X5" s="4">
        <v>2404354</v>
      </c>
    </row>
    <row r="6" s="4" customFormat="1" spans="1:24">
      <c r="A6" s="4">
        <v>17208039992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44582</v>
      </c>
      <c r="G6" s="5">
        <v>44586</v>
      </c>
      <c r="H6" s="4">
        <v>1</v>
      </c>
      <c r="I6" s="4">
        <v>4</v>
      </c>
      <c r="J6" s="4">
        <v>4</v>
      </c>
      <c r="K6" s="4" t="s">
        <v>29</v>
      </c>
      <c r="L6" s="4">
        <v>669.12</v>
      </c>
      <c r="M6" s="4">
        <v>669.12</v>
      </c>
      <c r="N6" s="4" t="s">
        <v>42</v>
      </c>
      <c r="O6" s="4" t="s">
        <v>31</v>
      </c>
      <c r="P6" s="4" t="s">
        <v>32</v>
      </c>
      <c r="Q6" s="4">
        <v>0</v>
      </c>
      <c r="R6" s="6">
        <v>44582</v>
      </c>
      <c r="S6" s="5">
        <v>44589</v>
      </c>
      <c r="T6" s="4" t="s">
        <v>33</v>
      </c>
      <c r="U6" s="4">
        <v>669.12</v>
      </c>
      <c r="V6" s="4">
        <v>0</v>
      </c>
      <c r="W6" s="4">
        <v>0</v>
      </c>
      <c r="X6" s="4">
        <v>2404788</v>
      </c>
    </row>
    <row r="7" s="4" customFormat="1" spans="1:23">
      <c r="A7" s="4">
        <v>17219579544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44585</v>
      </c>
      <c r="G7" s="5">
        <v>44586</v>
      </c>
      <c r="H7" s="4">
        <v>1</v>
      </c>
      <c r="I7" s="4">
        <v>1</v>
      </c>
      <c r="J7" s="4">
        <v>1</v>
      </c>
      <c r="K7" s="4" t="s">
        <v>29</v>
      </c>
      <c r="L7" s="4">
        <v>460</v>
      </c>
      <c r="M7" s="4">
        <v>460</v>
      </c>
      <c r="N7" s="4" t="s">
        <v>45</v>
      </c>
      <c r="O7" s="4" t="s">
        <v>31</v>
      </c>
      <c r="P7" s="4" t="s">
        <v>32</v>
      </c>
      <c r="Q7" s="4">
        <v>0</v>
      </c>
      <c r="R7" s="6">
        <v>44584</v>
      </c>
      <c r="S7" s="5">
        <v>44589</v>
      </c>
      <c r="T7" s="4" t="s">
        <v>33</v>
      </c>
      <c r="U7" s="4">
        <v>460</v>
      </c>
      <c r="V7" s="4">
        <v>0</v>
      </c>
      <c r="W7" s="4">
        <v>0</v>
      </c>
    </row>
    <row r="8" s="4" customFormat="1" spans="1:23">
      <c r="A8" s="4">
        <v>17219920190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44584</v>
      </c>
      <c r="G8" s="5">
        <v>44586</v>
      </c>
      <c r="H8" s="4">
        <v>1</v>
      </c>
      <c r="I8" s="4">
        <v>2</v>
      </c>
      <c r="J8" s="4">
        <v>2</v>
      </c>
      <c r="K8" s="4" t="s">
        <v>29</v>
      </c>
      <c r="L8" s="4">
        <v>361.08</v>
      </c>
      <c r="M8" s="4">
        <v>361.08</v>
      </c>
      <c r="N8" s="4" t="s">
        <v>48</v>
      </c>
      <c r="O8" s="4" t="s">
        <v>31</v>
      </c>
      <c r="P8" s="4" t="s">
        <v>32</v>
      </c>
      <c r="Q8" s="4">
        <v>0</v>
      </c>
      <c r="R8" s="6">
        <v>44584</v>
      </c>
      <c r="S8" s="5">
        <v>44589</v>
      </c>
      <c r="T8" s="4" t="s">
        <v>33</v>
      </c>
      <c r="U8" s="4">
        <v>361.08</v>
      </c>
      <c r="V8" s="4">
        <v>0</v>
      </c>
      <c r="W8" s="4">
        <v>0</v>
      </c>
    </row>
    <row r="9" s="4" customFormat="1" spans="1:23">
      <c r="A9" s="4">
        <v>17221030935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44585</v>
      </c>
      <c r="G9" s="5">
        <v>44586</v>
      </c>
      <c r="H9" s="4">
        <v>1</v>
      </c>
      <c r="I9" s="4">
        <v>1</v>
      </c>
      <c r="J9" s="4">
        <v>1</v>
      </c>
      <c r="K9" s="4" t="s">
        <v>29</v>
      </c>
      <c r="L9" s="4">
        <v>136.68</v>
      </c>
      <c r="M9" s="4">
        <v>136.68</v>
      </c>
      <c r="N9" s="4" t="s">
        <v>51</v>
      </c>
      <c r="O9" s="4" t="s">
        <v>31</v>
      </c>
      <c r="P9" s="4" t="s">
        <v>32</v>
      </c>
      <c r="Q9" s="4">
        <v>0</v>
      </c>
      <c r="R9" s="6">
        <v>44584</v>
      </c>
      <c r="S9" s="5">
        <v>44589</v>
      </c>
      <c r="T9" s="4" t="s">
        <v>33</v>
      </c>
      <c r="U9" s="4">
        <v>136.68</v>
      </c>
      <c r="V9" s="4">
        <v>0</v>
      </c>
      <c r="W9" s="4">
        <v>0</v>
      </c>
    </row>
    <row r="10" s="4" customFormat="1" spans="1:23">
      <c r="A10" s="4">
        <v>17221105767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44585</v>
      </c>
      <c r="G10" s="5">
        <v>44586</v>
      </c>
      <c r="H10" s="4">
        <v>1</v>
      </c>
      <c r="I10" s="4">
        <v>1</v>
      </c>
      <c r="J10" s="4">
        <v>1</v>
      </c>
      <c r="K10" s="4" t="s">
        <v>29</v>
      </c>
      <c r="L10" s="4">
        <v>135.66</v>
      </c>
      <c r="M10" s="4">
        <v>135.66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44584</v>
      </c>
      <c r="S10" s="5">
        <v>44589</v>
      </c>
      <c r="T10" s="4" t="s">
        <v>33</v>
      </c>
      <c r="U10" s="4">
        <v>135.66</v>
      </c>
      <c r="V10" s="4">
        <v>0</v>
      </c>
      <c r="W10" s="4">
        <v>0</v>
      </c>
    </row>
    <row r="11" s="4" customFormat="1" spans="1:24">
      <c r="A11" s="4">
        <v>17225407153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44585</v>
      </c>
      <c r="G11" s="5">
        <v>44586</v>
      </c>
      <c r="H11" s="4">
        <v>1</v>
      </c>
      <c r="I11" s="4">
        <v>1</v>
      </c>
      <c r="J11" s="4">
        <v>1</v>
      </c>
      <c r="K11" s="4" t="s">
        <v>29</v>
      </c>
      <c r="L11" s="4">
        <v>281.61</v>
      </c>
      <c r="M11" s="4">
        <v>281.61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44585</v>
      </c>
      <c r="S11" s="5">
        <v>44589</v>
      </c>
      <c r="T11" s="4" t="s">
        <v>33</v>
      </c>
      <c r="U11" s="4">
        <v>281.61</v>
      </c>
      <c r="V11" s="4">
        <v>0</v>
      </c>
      <c r="W11" s="4">
        <v>0</v>
      </c>
      <c r="X11" s="4">
        <v>2407604</v>
      </c>
    </row>
    <row r="12" s="4" customFormat="1" spans="1:23">
      <c r="A12" s="4">
        <v>17225413315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44585</v>
      </c>
      <c r="G12" s="5">
        <v>44586</v>
      </c>
      <c r="H12" s="4">
        <v>1</v>
      </c>
      <c r="I12" s="4">
        <v>1</v>
      </c>
      <c r="J12" s="4">
        <v>1</v>
      </c>
      <c r="K12" s="4" t="s">
        <v>29</v>
      </c>
      <c r="L12" s="4">
        <v>281.61</v>
      </c>
      <c r="M12" s="4">
        <v>281.61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44585</v>
      </c>
      <c r="S12" s="5">
        <v>44589</v>
      </c>
      <c r="T12" s="4" t="s">
        <v>33</v>
      </c>
      <c r="U12" s="4">
        <v>281.61</v>
      </c>
      <c r="V12" s="4">
        <v>0</v>
      </c>
      <c r="W12" s="4">
        <v>0</v>
      </c>
    </row>
    <row r="13" s="4" customFormat="1" spans="1:23">
      <c r="A13" s="4">
        <v>17225419202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44585</v>
      </c>
      <c r="G13" s="5">
        <v>44586</v>
      </c>
      <c r="H13" s="4">
        <v>1</v>
      </c>
      <c r="I13" s="4">
        <v>1</v>
      </c>
      <c r="J13" s="4">
        <v>1</v>
      </c>
      <c r="K13" s="4" t="s">
        <v>29</v>
      </c>
      <c r="L13" s="4">
        <v>281.61</v>
      </c>
      <c r="M13" s="4">
        <v>281.61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44585</v>
      </c>
      <c r="S13" s="5">
        <v>44589</v>
      </c>
      <c r="T13" s="4" t="s">
        <v>33</v>
      </c>
      <c r="U13" s="4">
        <v>281.61</v>
      </c>
      <c r="V13" s="4">
        <v>0</v>
      </c>
      <c r="W13" s="4">
        <v>0</v>
      </c>
    </row>
    <row r="14" s="4" customFormat="1" spans="1:24">
      <c r="A14" s="4">
        <v>17225423222</v>
      </c>
      <c r="B14" s="4" t="s">
        <v>25</v>
      </c>
      <c r="C14" s="4" t="s">
        <v>26</v>
      </c>
      <c r="D14" s="4" t="s">
        <v>55</v>
      </c>
      <c r="E14" s="4" t="s">
        <v>56</v>
      </c>
      <c r="F14" s="5">
        <v>44585</v>
      </c>
      <c r="G14" s="5">
        <v>44586</v>
      </c>
      <c r="H14" s="4">
        <v>1</v>
      </c>
      <c r="I14" s="4">
        <v>1</v>
      </c>
      <c r="J14" s="4">
        <v>1</v>
      </c>
      <c r="K14" s="4" t="s">
        <v>29</v>
      </c>
      <c r="L14" s="4">
        <v>281.61</v>
      </c>
      <c r="M14" s="4">
        <v>281.61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44585</v>
      </c>
      <c r="S14" s="5">
        <v>44589</v>
      </c>
      <c r="T14" s="4" t="s">
        <v>33</v>
      </c>
      <c r="U14" s="4">
        <v>281.61</v>
      </c>
      <c r="V14" s="4">
        <v>0</v>
      </c>
      <c r="W14" s="4">
        <v>0</v>
      </c>
      <c r="X14" s="4">
        <v>2407607</v>
      </c>
    </row>
    <row r="15" s="4" customFormat="1" spans="1:23">
      <c r="A15" s="4">
        <v>17225419202</v>
      </c>
      <c r="B15" s="4" t="s">
        <v>25</v>
      </c>
      <c r="C15" s="4" t="s">
        <v>61</v>
      </c>
      <c r="D15" s="4" t="s">
        <v>55</v>
      </c>
      <c r="E15" s="4" t="s">
        <v>56</v>
      </c>
      <c r="F15" s="5">
        <v>44585</v>
      </c>
      <c r="G15" s="5">
        <v>44586</v>
      </c>
      <c r="H15" s="4">
        <v>1</v>
      </c>
      <c r="I15" s="4">
        <v>1</v>
      </c>
      <c r="J15" s="4">
        <v>1</v>
      </c>
      <c r="K15" s="4" t="s">
        <v>29</v>
      </c>
      <c r="L15" s="4">
        <v>-281.61</v>
      </c>
      <c r="M15" s="4">
        <v>-281.61</v>
      </c>
      <c r="N15" s="4" t="s">
        <v>59</v>
      </c>
      <c r="O15" s="4" t="s">
        <v>31</v>
      </c>
      <c r="P15" s="4" t="s">
        <v>32</v>
      </c>
      <c r="Q15" s="4">
        <v>0</v>
      </c>
      <c r="R15" s="6">
        <v>44585</v>
      </c>
      <c r="S15" s="5">
        <v>44589</v>
      </c>
      <c r="T15" s="4" t="s">
        <v>33</v>
      </c>
      <c r="U15" s="4">
        <v>-281.61</v>
      </c>
      <c r="V15" s="4">
        <v>0</v>
      </c>
      <c r="W15" s="4">
        <v>0</v>
      </c>
    </row>
    <row r="16" s="4" customFormat="1" spans="1:23">
      <c r="A16" s="4">
        <v>17225413315</v>
      </c>
      <c r="B16" s="4" t="s">
        <v>25</v>
      </c>
      <c r="C16" s="4" t="s">
        <v>61</v>
      </c>
      <c r="D16" s="4" t="s">
        <v>55</v>
      </c>
      <c r="E16" s="4" t="s">
        <v>56</v>
      </c>
      <c r="F16" s="5">
        <v>44585</v>
      </c>
      <c r="G16" s="5">
        <v>44586</v>
      </c>
      <c r="H16" s="4">
        <v>1</v>
      </c>
      <c r="I16" s="4">
        <v>1</v>
      </c>
      <c r="J16" s="4">
        <v>1</v>
      </c>
      <c r="K16" s="4" t="s">
        <v>29</v>
      </c>
      <c r="L16" s="4">
        <v>-281.61</v>
      </c>
      <c r="M16" s="4">
        <v>-281.61</v>
      </c>
      <c r="N16" s="4" t="s">
        <v>58</v>
      </c>
      <c r="O16" s="4" t="s">
        <v>31</v>
      </c>
      <c r="P16" s="4" t="s">
        <v>32</v>
      </c>
      <c r="Q16" s="4">
        <v>0</v>
      </c>
      <c r="R16" s="6">
        <v>44585</v>
      </c>
      <c r="S16" s="5">
        <v>44589</v>
      </c>
      <c r="T16" s="4" t="s">
        <v>33</v>
      </c>
      <c r="U16" s="4">
        <v>-281.61</v>
      </c>
      <c r="V16" s="4">
        <v>0</v>
      </c>
      <c r="W16" s="4">
        <v>0</v>
      </c>
    </row>
    <row r="17" s="4" customFormat="1" spans="1:24">
      <c r="A17" s="4">
        <v>17225407153</v>
      </c>
      <c r="B17" s="4" t="s">
        <v>25</v>
      </c>
      <c r="C17" s="4" t="s">
        <v>61</v>
      </c>
      <c r="D17" s="4" t="s">
        <v>55</v>
      </c>
      <c r="E17" s="4" t="s">
        <v>56</v>
      </c>
      <c r="F17" s="5">
        <v>44585</v>
      </c>
      <c r="G17" s="5">
        <v>44586</v>
      </c>
      <c r="H17" s="4">
        <v>1</v>
      </c>
      <c r="I17" s="4">
        <v>1</v>
      </c>
      <c r="J17" s="4">
        <v>1</v>
      </c>
      <c r="K17" s="4" t="s">
        <v>29</v>
      </c>
      <c r="L17" s="4">
        <v>-281.61</v>
      </c>
      <c r="M17" s="4">
        <v>-281.61</v>
      </c>
      <c r="N17" s="4" t="s">
        <v>57</v>
      </c>
      <c r="O17" s="4" t="s">
        <v>31</v>
      </c>
      <c r="P17" s="4" t="s">
        <v>32</v>
      </c>
      <c r="Q17" s="4">
        <v>0</v>
      </c>
      <c r="R17" s="6">
        <v>44585</v>
      </c>
      <c r="S17" s="5">
        <v>44589</v>
      </c>
      <c r="T17" s="4" t="s">
        <v>33</v>
      </c>
      <c r="U17" s="4">
        <v>-281.61</v>
      </c>
      <c r="V17" s="4">
        <v>0</v>
      </c>
      <c r="W17" s="4">
        <v>0</v>
      </c>
      <c r="X17" s="4">
        <v>2407604</v>
      </c>
    </row>
    <row r="18" s="4" customFormat="1" spans="1:24">
      <c r="A18" s="4">
        <v>17225423222</v>
      </c>
      <c r="B18" s="4" t="s">
        <v>25</v>
      </c>
      <c r="C18" s="4" t="s">
        <v>61</v>
      </c>
      <c r="D18" s="4" t="s">
        <v>55</v>
      </c>
      <c r="E18" s="4" t="s">
        <v>56</v>
      </c>
      <c r="F18" s="5">
        <v>44585</v>
      </c>
      <c r="G18" s="5">
        <v>44586</v>
      </c>
      <c r="H18" s="4">
        <v>1</v>
      </c>
      <c r="I18" s="4">
        <v>1</v>
      </c>
      <c r="J18" s="4">
        <v>1</v>
      </c>
      <c r="K18" s="4" t="s">
        <v>29</v>
      </c>
      <c r="L18" s="4">
        <v>-281.61</v>
      </c>
      <c r="M18" s="4">
        <v>-281.61</v>
      </c>
      <c r="N18" s="4" t="s">
        <v>60</v>
      </c>
      <c r="O18" s="4" t="s">
        <v>31</v>
      </c>
      <c r="P18" s="4" t="s">
        <v>32</v>
      </c>
      <c r="Q18" s="4">
        <v>0</v>
      </c>
      <c r="R18" s="6">
        <v>44585</v>
      </c>
      <c r="S18" s="5">
        <v>44589</v>
      </c>
      <c r="T18" s="4" t="s">
        <v>33</v>
      </c>
      <c r="U18" s="4">
        <v>-281.61</v>
      </c>
      <c r="V18" s="4">
        <v>0</v>
      </c>
      <c r="W18" s="4">
        <v>0</v>
      </c>
      <c r="X18" s="4">
        <v>2407607</v>
      </c>
    </row>
    <row r="19" s="4" customFormat="1" spans="1:23">
      <c r="A19" s="4">
        <v>17225955949</v>
      </c>
      <c r="B19" s="4" t="s">
        <v>25</v>
      </c>
      <c r="C19" s="4" t="s">
        <v>26</v>
      </c>
      <c r="D19" s="4" t="s">
        <v>62</v>
      </c>
      <c r="E19" s="4" t="s">
        <v>50</v>
      </c>
      <c r="F19" s="5">
        <v>44585</v>
      </c>
      <c r="G19" s="5">
        <v>44586</v>
      </c>
      <c r="H19" s="4">
        <v>1</v>
      </c>
      <c r="I19" s="4">
        <v>1</v>
      </c>
      <c r="J19" s="4">
        <v>1</v>
      </c>
      <c r="K19" s="4" t="s">
        <v>29</v>
      </c>
      <c r="L19" s="4">
        <v>205.64</v>
      </c>
      <c r="M19" s="4">
        <v>205.64</v>
      </c>
      <c r="N19" s="4" t="s">
        <v>63</v>
      </c>
      <c r="O19" s="4" t="s">
        <v>31</v>
      </c>
      <c r="P19" s="4" t="s">
        <v>32</v>
      </c>
      <c r="Q19" s="4">
        <v>0</v>
      </c>
      <c r="R19" s="6">
        <v>44585</v>
      </c>
      <c r="S19" s="5">
        <v>44589</v>
      </c>
      <c r="T19" s="4" t="s">
        <v>33</v>
      </c>
      <c r="U19" s="4">
        <v>205.64</v>
      </c>
      <c r="V19" s="4">
        <v>0</v>
      </c>
      <c r="W19" s="4">
        <v>0</v>
      </c>
    </row>
    <row r="20" s="4" customFormat="1" spans="1:24">
      <c r="A20" s="4">
        <v>17226074086</v>
      </c>
      <c r="B20" s="4" t="s">
        <v>25</v>
      </c>
      <c r="C20" s="4" t="s">
        <v>26</v>
      </c>
      <c r="D20" s="4" t="s">
        <v>64</v>
      </c>
      <c r="E20" s="4" t="s">
        <v>65</v>
      </c>
      <c r="F20" s="5">
        <v>44585</v>
      </c>
      <c r="G20" s="5">
        <v>44586</v>
      </c>
      <c r="H20" s="4">
        <v>1</v>
      </c>
      <c r="I20" s="4">
        <v>1</v>
      </c>
      <c r="J20" s="4">
        <v>1</v>
      </c>
      <c r="K20" s="4" t="s">
        <v>29</v>
      </c>
      <c r="L20" s="4">
        <v>280.6</v>
      </c>
      <c r="M20" s="4">
        <v>280.6</v>
      </c>
      <c r="N20" s="4" t="s">
        <v>66</v>
      </c>
      <c r="O20" s="4" t="s">
        <v>31</v>
      </c>
      <c r="P20" s="4" t="s">
        <v>32</v>
      </c>
      <c r="Q20" s="4">
        <v>0</v>
      </c>
      <c r="R20" s="6">
        <v>44585</v>
      </c>
      <c r="S20" s="5">
        <v>44589</v>
      </c>
      <c r="T20" s="4" t="s">
        <v>33</v>
      </c>
      <c r="U20" s="4">
        <v>280.6</v>
      </c>
      <c r="V20" s="4">
        <v>0</v>
      </c>
      <c r="W20" s="4">
        <v>0</v>
      </c>
      <c r="X20" s="4">
        <v>2407790</v>
      </c>
    </row>
    <row r="21" s="4" customFormat="1" spans="1:23">
      <c r="A21" s="4">
        <v>17226176851</v>
      </c>
      <c r="B21" s="4" t="s">
        <v>25</v>
      </c>
      <c r="C21" s="4" t="s">
        <v>26</v>
      </c>
      <c r="D21" s="4" t="s">
        <v>67</v>
      </c>
      <c r="E21" s="4" t="s">
        <v>68</v>
      </c>
      <c r="F21" s="5">
        <v>44585</v>
      </c>
      <c r="G21" s="5">
        <v>44586</v>
      </c>
      <c r="H21" s="4">
        <v>1</v>
      </c>
      <c r="I21" s="4">
        <v>1</v>
      </c>
      <c r="J21" s="4">
        <v>1</v>
      </c>
      <c r="K21" s="4" t="s">
        <v>29</v>
      </c>
      <c r="L21" s="4">
        <v>228.48</v>
      </c>
      <c r="M21" s="4">
        <v>228.48</v>
      </c>
      <c r="N21" s="4" t="s">
        <v>69</v>
      </c>
      <c r="O21" s="4" t="s">
        <v>31</v>
      </c>
      <c r="P21" s="4" t="s">
        <v>32</v>
      </c>
      <c r="Q21" s="4">
        <v>0</v>
      </c>
      <c r="R21" s="6">
        <v>44585</v>
      </c>
      <c r="S21" s="5">
        <v>44589</v>
      </c>
      <c r="T21" s="4" t="s">
        <v>33</v>
      </c>
      <c r="U21" s="4">
        <v>228.48</v>
      </c>
      <c r="V21" s="4">
        <v>0</v>
      </c>
      <c r="W21" s="4">
        <v>0</v>
      </c>
    </row>
    <row r="22" s="4" customFormat="1" spans="1:24">
      <c r="A22" s="4">
        <v>17226282653</v>
      </c>
      <c r="B22" s="4" t="s">
        <v>25</v>
      </c>
      <c r="C22" s="4" t="s">
        <v>26</v>
      </c>
      <c r="D22" s="4" t="s">
        <v>70</v>
      </c>
      <c r="E22" s="4" t="s">
        <v>38</v>
      </c>
      <c r="F22" s="5">
        <v>44585</v>
      </c>
      <c r="G22" s="5">
        <v>44586</v>
      </c>
      <c r="H22" s="4">
        <v>1</v>
      </c>
      <c r="I22" s="4">
        <v>1</v>
      </c>
      <c r="J22" s="4">
        <v>1</v>
      </c>
      <c r="K22" s="4" t="s">
        <v>29</v>
      </c>
      <c r="L22" s="4">
        <v>136.68</v>
      </c>
      <c r="M22" s="4">
        <v>136.68</v>
      </c>
      <c r="N22" s="4" t="s">
        <v>71</v>
      </c>
      <c r="O22" s="4" t="s">
        <v>31</v>
      </c>
      <c r="P22" s="4" t="s">
        <v>32</v>
      </c>
      <c r="Q22" s="4">
        <v>0</v>
      </c>
      <c r="R22" s="6">
        <v>44585</v>
      </c>
      <c r="S22" s="5">
        <v>44589</v>
      </c>
      <c r="T22" s="4" t="s">
        <v>33</v>
      </c>
      <c r="U22" s="4">
        <v>136.68</v>
      </c>
      <c r="V22" s="4">
        <v>0</v>
      </c>
      <c r="W22" s="4">
        <v>0</v>
      </c>
      <c r="X22" s="4">
        <v>2407864</v>
      </c>
    </row>
    <row r="23" s="4" customFormat="1" spans="1:23">
      <c r="A23" s="4">
        <v>17227722369</v>
      </c>
      <c r="B23" s="4" t="s">
        <v>25</v>
      </c>
      <c r="C23" s="4" t="s">
        <v>26</v>
      </c>
      <c r="D23" s="4" t="s">
        <v>72</v>
      </c>
      <c r="E23" s="4" t="s">
        <v>50</v>
      </c>
      <c r="F23" s="5">
        <v>44585</v>
      </c>
      <c r="G23" s="5">
        <v>44586</v>
      </c>
      <c r="H23" s="4">
        <v>1</v>
      </c>
      <c r="I23" s="4">
        <v>1</v>
      </c>
      <c r="J23" s="4">
        <v>1</v>
      </c>
      <c r="K23" s="4" t="s">
        <v>29</v>
      </c>
      <c r="L23" s="4">
        <v>228.48</v>
      </c>
      <c r="M23" s="4">
        <v>228.48</v>
      </c>
      <c r="N23" s="4" t="s">
        <v>73</v>
      </c>
      <c r="O23" s="4" t="s">
        <v>31</v>
      </c>
      <c r="P23" s="4" t="s">
        <v>32</v>
      </c>
      <c r="Q23" s="4">
        <v>0</v>
      </c>
      <c r="R23" s="6">
        <v>44585</v>
      </c>
      <c r="S23" s="5">
        <v>44589</v>
      </c>
      <c r="T23" s="4" t="s">
        <v>33</v>
      </c>
      <c r="U23" s="4">
        <v>228.48</v>
      </c>
      <c r="V23" s="4">
        <v>0</v>
      </c>
      <c r="W23" s="4">
        <v>0</v>
      </c>
    </row>
    <row r="24" s="4" customFormat="1" spans="1:23">
      <c r="A24" s="4">
        <v>17227493705</v>
      </c>
      <c r="B24" s="4" t="s">
        <v>25</v>
      </c>
      <c r="C24" s="4" t="s">
        <v>26</v>
      </c>
      <c r="D24" s="4" t="s">
        <v>74</v>
      </c>
      <c r="E24" s="4" t="s">
        <v>47</v>
      </c>
      <c r="F24" s="5">
        <v>44585</v>
      </c>
      <c r="G24" s="5">
        <v>44586</v>
      </c>
      <c r="H24" s="4">
        <v>1</v>
      </c>
      <c r="I24" s="4">
        <v>1</v>
      </c>
      <c r="J24" s="4">
        <v>1</v>
      </c>
      <c r="K24" s="4" t="s">
        <v>29</v>
      </c>
      <c r="L24" s="4">
        <v>190.74</v>
      </c>
      <c r="M24" s="4">
        <v>190.74</v>
      </c>
      <c r="N24" s="4" t="s">
        <v>75</v>
      </c>
      <c r="O24" s="4" t="s">
        <v>31</v>
      </c>
      <c r="P24" s="4" t="s">
        <v>32</v>
      </c>
      <c r="Q24" s="4">
        <v>0</v>
      </c>
      <c r="R24" s="6">
        <v>44585</v>
      </c>
      <c r="S24" s="5">
        <v>44589</v>
      </c>
      <c r="T24" s="4" t="s">
        <v>33</v>
      </c>
      <c r="U24" s="4">
        <v>190.74</v>
      </c>
      <c r="V24" s="4">
        <v>0</v>
      </c>
      <c r="W2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G37" sqref="G37"/>
    </sheetView>
  </sheetViews>
  <sheetFormatPr defaultColWidth="9" defaultRowHeight="13.5"/>
  <cols>
    <col min="1" max="1" width="14.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4">
        <v>17207344529</v>
      </c>
      <c r="B2" s="5">
        <v>44582</v>
      </c>
      <c r="C2" s="5">
        <v>44586</v>
      </c>
      <c r="D2" s="4">
        <v>807.96</v>
      </c>
      <c r="E2" s="4" t="str">
        <f>VLOOKUP(A2,HOP!A:L,12,0)</f>
        <v>807.96</v>
      </c>
      <c r="F2" s="4" t="str">
        <f>VLOOKUP(A2,HOP!A:C,3,0)</f>
        <v>2403932</v>
      </c>
      <c r="G2" s="4">
        <f>D2-E2</f>
        <v>0</v>
      </c>
      <c r="H2" s="4" t="str">
        <f>$H$1&amp;F2</f>
        <v>，2403932</v>
      </c>
      <c r="I2" s="4" t="str">
        <f>VLOOKUP(A2,HOP!A:T,20,0)</f>
        <v>直连</v>
      </c>
    </row>
    <row r="3" s="4" customFormat="1" spans="1:9">
      <c r="A3" s="4">
        <v>17207709795</v>
      </c>
      <c r="B3" s="5">
        <v>44582</v>
      </c>
      <c r="C3" s="5">
        <v>44586</v>
      </c>
      <c r="D3" s="4">
        <v>761.76</v>
      </c>
      <c r="E3" s="4" t="str">
        <f>VLOOKUP(A3,HOP!A:L,12,0)</f>
        <v>761.76</v>
      </c>
      <c r="F3" s="4" t="str">
        <f>VLOOKUP(A3,HOP!A:C,3,0)</f>
        <v>2404099</v>
      </c>
      <c r="G3" s="4">
        <f t="shared" ref="G3:G20" si="0">D3-E3</f>
        <v>0</v>
      </c>
      <c r="H3" s="4" t="str">
        <f t="shared" ref="H3:H20" si="1">$H$1&amp;F3</f>
        <v>，2404099</v>
      </c>
      <c r="I3" s="4" t="str">
        <f>VLOOKUP(A3,HOP!A:T,20,0)</f>
        <v>直连</v>
      </c>
    </row>
    <row r="4" s="4" customFormat="1" spans="1:9">
      <c r="A4" s="4">
        <v>17207714332</v>
      </c>
      <c r="B4" s="5">
        <v>44582</v>
      </c>
      <c r="C4" s="5">
        <v>44586</v>
      </c>
      <c r="D4" s="4">
        <v>761.76</v>
      </c>
      <c r="E4" s="4" t="str">
        <f>VLOOKUP(A4,HOP!A:L,12,0)</f>
        <v>761.76</v>
      </c>
      <c r="F4" s="4" t="str">
        <f>VLOOKUP(A4,HOP!A:C,3,0)</f>
        <v>2404104</v>
      </c>
      <c r="G4" s="4">
        <f t="shared" si="0"/>
        <v>0</v>
      </c>
      <c r="H4" s="4" t="str">
        <f t="shared" si="1"/>
        <v>，2404104</v>
      </c>
      <c r="I4" s="4" t="str">
        <f>VLOOKUP(A4,HOP!A:T,20,0)</f>
        <v>直连</v>
      </c>
    </row>
    <row r="5" s="4" customFormat="1" spans="1:9">
      <c r="A5" s="4">
        <v>17210339137</v>
      </c>
      <c r="B5" s="5">
        <v>44582</v>
      </c>
      <c r="C5" s="5">
        <v>44586</v>
      </c>
      <c r="D5" s="4">
        <v>607.92</v>
      </c>
      <c r="E5" s="4" t="str">
        <f>VLOOKUP(A5,HOP!A:L,12,0)</f>
        <v>607.92</v>
      </c>
      <c r="F5" s="4" t="str">
        <f>VLOOKUP(A5,HOP!A:C,3,0)</f>
        <v>2404354</v>
      </c>
      <c r="G5" s="4">
        <f t="shared" si="0"/>
        <v>0</v>
      </c>
      <c r="H5" s="4" t="str">
        <f t="shared" si="1"/>
        <v>，2404354</v>
      </c>
      <c r="I5" s="4" t="str">
        <f>VLOOKUP(A5,HOP!A:T,20,0)</f>
        <v>直连</v>
      </c>
    </row>
    <row r="6" s="4" customFormat="1" spans="1:9">
      <c r="A6" s="4">
        <v>17208039992</v>
      </c>
      <c r="B6" s="5">
        <v>44582</v>
      </c>
      <c r="C6" s="5">
        <v>44586</v>
      </c>
      <c r="D6" s="4">
        <v>669.12</v>
      </c>
      <c r="E6" s="4" t="str">
        <f>VLOOKUP(A6,HOP!A:L,12,0)</f>
        <v>669.12</v>
      </c>
      <c r="F6" s="4" t="str">
        <f>VLOOKUP(A6,HOP!A:C,3,0)</f>
        <v>2404788</v>
      </c>
      <c r="G6" s="4">
        <f t="shared" si="0"/>
        <v>0</v>
      </c>
      <c r="H6" s="4" t="str">
        <f t="shared" si="1"/>
        <v>，2404788</v>
      </c>
      <c r="I6" s="4" t="str">
        <f>VLOOKUP(A6,HOP!A:T,20,0)</f>
        <v>直连</v>
      </c>
    </row>
    <row r="7" s="4" customFormat="1" spans="1:9">
      <c r="A7" s="4">
        <v>17219579544</v>
      </c>
      <c r="B7" s="5">
        <v>44585</v>
      </c>
      <c r="C7" s="5">
        <v>44586</v>
      </c>
      <c r="D7" s="4">
        <v>460</v>
      </c>
      <c r="E7" s="4" t="str">
        <f>VLOOKUP(A7,HOP!A:L,12,0)</f>
        <v>460.00</v>
      </c>
      <c r="F7" s="4" t="str">
        <f>VLOOKUP(A7,HOP!A:C,3,0)</f>
        <v>2406943</v>
      </c>
      <c r="G7" s="4">
        <f t="shared" si="0"/>
        <v>0</v>
      </c>
      <c r="H7" s="4" t="str">
        <f t="shared" si="1"/>
        <v>，2406943</v>
      </c>
      <c r="I7" s="4" t="str">
        <f>VLOOKUP(A7,HOP!A:T,20,0)</f>
        <v>直采</v>
      </c>
    </row>
    <row r="8" s="4" customFormat="1" spans="1:9">
      <c r="A8" s="4">
        <v>17219920190</v>
      </c>
      <c r="B8" s="5">
        <v>44584</v>
      </c>
      <c r="C8" s="5">
        <v>44586</v>
      </c>
      <c r="D8" s="4">
        <v>361.08</v>
      </c>
      <c r="E8" s="4" t="str">
        <f>VLOOKUP(A8,HOP!A:L,12,0)</f>
        <v>361.08</v>
      </c>
      <c r="F8" s="4" t="str">
        <f>VLOOKUP(A8,HOP!A:C,3,0)</f>
        <v>2407041</v>
      </c>
      <c r="G8" s="4">
        <f t="shared" si="0"/>
        <v>0</v>
      </c>
      <c r="H8" s="4" t="str">
        <f t="shared" si="1"/>
        <v>，2407041</v>
      </c>
      <c r="I8" s="4" t="str">
        <f>VLOOKUP(A8,HOP!A:T,20,0)</f>
        <v>直连</v>
      </c>
    </row>
    <row r="9" s="4" customFormat="1" spans="1:9">
      <c r="A9" s="4">
        <v>17221030935</v>
      </c>
      <c r="B9" s="5">
        <v>44585</v>
      </c>
      <c r="C9" s="5">
        <v>44586</v>
      </c>
      <c r="D9" s="4">
        <v>136.68</v>
      </c>
      <c r="E9" s="4" t="str">
        <f>VLOOKUP(A9,HOP!A:L,12,0)</f>
        <v>136.68</v>
      </c>
      <c r="F9" s="4" t="str">
        <f>VLOOKUP(A9,HOP!A:C,3,0)</f>
        <v>2407375</v>
      </c>
      <c r="G9" s="4">
        <f t="shared" si="0"/>
        <v>0</v>
      </c>
      <c r="H9" s="4" t="str">
        <f t="shared" si="1"/>
        <v>，2407375</v>
      </c>
      <c r="I9" s="4" t="str">
        <f>VLOOKUP(A9,HOP!A:T,20,0)</f>
        <v>直连</v>
      </c>
    </row>
    <row r="10" s="4" customFormat="1" spans="1:9">
      <c r="A10" s="4">
        <v>17221105767</v>
      </c>
      <c r="B10" s="5">
        <v>44585</v>
      </c>
      <c r="C10" s="5">
        <v>44586</v>
      </c>
      <c r="D10" s="4">
        <v>135.66</v>
      </c>
      <c r="E10" s="4" t="str">
        <f>VLOOKUP(A10,HOP!A:L,12,0)</f>
        <v>135.66</v>
      </c>
      <c r="F10" s="4" t="str">
        <f>VLOOKUP(A10,HOP!A:C,3,0)</f>
        <v>2407393</v>
      </c>
      <c r="G10" s="4">
        <f t="shared" si="0"/>
        <v>0</v>
      </c>
      <c r="H10" s="4" t="str">
        <f t="shared" si="1"/>
        <v>，2407393</v>
      </c>
      <c r="I10" s="4" t="str">
        <f>VLOOKUP(A10,HOP!A:T,20,0)</f>
        <v>直连</v>
      </c>
    </row>
    <row r="11" s="4" customFormat="1" hidden="1" spans="1:9">
      <c r="A11" s="4">
        <v>17225407153</v>
      </c>
      <c r="B11" s="5">
        <v>44585</v>
      </c>
      <c r="C11" s="5">
        <v>44586</v>
      </c>
      <c r="D11" s="4">
        <v>0</v>
      </c>
      <c r="E11" s="4" t="str">
        <f>VLOOKUP(A11,HOP!A:L,12,0)</f>
        <v>0.00</v>
      </c>
      <c r="F11" s="4" t="str">
        <f>VLOOKUP(A11,HOP!A:C,3,0)</f>
        <v>2407604</v>
      </c>
      <c r="G11" s="4">
        <f t="shared" si="0"/>
        <v>0</v>
      </c>
      <c r="H11" s="4" t="str">
        <f t="shared" si="1"/>
        <v>，2407604</v>
      </c>
      <c r="I11" s="4" t="str">
        <f>VLOOKUP(A11,HOP!A:T,20,0)</f>
        <v>直连</v>
      </c>
    </row>
    <row r="12" s="4" customFormat="1" hidden="1" spans="1:9">
      <c r="A12" s="4">
        <v>17225413315</v>
      </c>
      <c r="B12" s="5">
        <v>44585</v>
      </c>
      <c r="C12" s="5">
        <v>44586</v>
      </c>
      <c r="D12" s="4">
        <v>0</v>
      </c>
      <c r="E12" s="4" t="str">
        <f>VLOOKUP(A12,HOP!A:L,12,0)</f>
        <v>0.00</v>
      </c>
      <c r="F12" s="4" t="str">
        <f>VLOOKUP(A12,HOP!A:C,3,0)</f>
        <v>2407605</v>
      </c>
      <c r="G12" s="4">
        <f t="shared" si="0"/>
        <v>0</v>
      </c>
      <c r="H12" s="4" t="str">
        <f t="shared" si="1"/>
        <v>，2407605</v>
      </c>
      <c r="I12" s="4" t="str">
        <f>VLOOKUP(A12,HOP!A:T,20,0)</f>
        <v>直连</v>
      </c>
    </row>
    <row r="13" s="4" customFormat="1" hidden="1" spans="1:9">
      <c r="A13" s="4">
        <v>17225419202</v>
      </c>
      <c r="B13" s="5">
        <v>44585</v>
      </c>
      <c r="C13" s="5">
        <v>44586</v>
      </c>
      <c r="D13" s="4">
        <v>0</v>
      </c>
      <c r="E13" s="4" t="str">
        <f>VLOOKUP(A13,HOP!A:L,12,0)</f>
        <v>0.00</v>
      </c>
      <c r="F13" s="4" t="str">
        <f>VLOOKUP(A13,HOP!A:C,3,0)</f>
        <v>2407606</v>
      </c>
      <c r="G13" s="4">
        <f t="shared" si="0"/>
        <v>0</v>
      </c>
      <c r="H13" s="4" t="str">
        <f t="shared" si="1"/>
        <v>，2407606</v>
      </c>
      <c r="I13" s="4" t="str">
        <f>VLOOKUP(A13,HOP!A:T,20,0)</f>
        <v>直连</v>
      </c>
    </row>
    <row r="14" s="4" customFormat="1" hidden="1" spans="1:9">
      <c r="A14" s="4">
        <v>17225423222</v>
      </c>
      <c r="B14" s="5">
        <v>44585</v>
      </c>
      <c r="C14" s="5">
        <v>44586</v>
      </c>
      <c r="D14" s="4">
        <v>0</v>
      </c>
      <c r="E14" s="4" t="str">
        <f>VLOOKUP(A14,HOP!A:L,12,0)</f>
        <v>0.00</v>
      </c>
      <c r="F14" s="4" t="str">
        <f>VLOOKUP(A14,HOP!A:C,3,0)</f>
        <v>2407607</v>
      </c>
      <c r="G14" s="4">
        <f t="shared" si="0"/>
        <v>0</v>
      </c>
      <c r="H14" s="4" t="str">
        <f t="shared" si="1"/>
        <v>，2407607</v>
      </c>
      <c r="I14" s="4" t="str">
        <f>VLOOKUP(A14,HOP!A:T,20,0)</f>
        <v>直连</v>
      </c>
    </row>
    <row r="15" s="4" customFormat="1" spans="1:9">
      <c r="A15" s="4">
        <v>17225955949</v>
      </c>
      <c r="B15" s="5">
        <v>44585</v>
      </c>
      <c r="C15" s="5">
        <v>44586</v>
      </c>
      <c r="D15" s="4">
        <v>205.64</v>
      </c>
      <c r="E15" s="4" t="str">
        <f>VLOOKUP(A15,HOP!A:L,12,0)</f>
        <v>205.64</v>
      </c>
      <c r="F15" s="4" t="str">
        <f>VLOOKUP(A15,HOP!A:C,3,0)</f>
        <v>2407730</v>
      </c>
      <c r="G15" s="4">
        <f t="shared" si="0"/>
        <v>0</v>
      </c>
      <c r="H15" s="4" t="str">
        <f t="shared" si="1"/>
        <v>，2407730</v>
      </c>
      <c r="I15" s="4" t="str">
        <f>VLOOKUP(A15,HOP!A:T,20,0)</f>
        <v>直连</v>
      </c>
    </row>
    <row r="16" s="4" customFormat="1" spans="1:9">
      <c r="A16" s="4">
        <v>17226074086</v>
      </c>
      <c r="B16" s="5">
        <v>44585</v>
      </c>
      <c r="C16" s="5">
        <v>44586</v>
      </c>
      <c r="D16" s="4">
        <v>280.6</v>
      </c>
      <c r="E16" s="4" t="str">
        <f>VLOOKUP(A16,HOP!A:L,12,0)</f>
        <v>280.60</v>
      </c>
      <c r="F16" s="4" t="str">
        <f>VLOOKUP(A16,HOP!A:C,3,0)</f>
        <v>2407790</v>
      </c>
      <c r="G16" s="4">
        <f t="shared" si="0"/>
        <v>0</v>
      </c>
      <c r="H16" s="4" t="str">
        <f t="shared" si="1"/>
        <v>，2407790</v>
      </c>
      <c r="I16" s="4" t="str">
        <f>VLOOKUP(A16,HOP!A:T,20,0)</f>
        <v>直连</v>
      </c>
    </row>
    <row r="17" s="4" customFormat="1" spans="1:9">
      <c r="A17" s="4">
        <v>17226176851</v>
      </c>
      <c r="B17" s="5">
        <v>44585</v>
      </c>
      <c r="C17" s="5">
        <v>44586</v>
      </c>
      <c r="D17" s="4">
        <v>228.48</v>
      </c>
      <c r="E17" s="4" t="str">
        <f>VLOOKUP(A17,HOP!A:L,12,0)</f>
        <v>228.48</v>
      </c>
      <c r="F17" s="4" t="str">
        <f>VLOOKUP(A17,HOP!A:C,3,0)</f>
        <v>2407827</v>
      </c>
      <c r="G17" s="4">
        <f t="shared" si="0"/>
        <v>0</v>
      </c>
      <c r="H17" s="4" t="str">
        <f t="shared" si="1"/>
        <v>，2407827</v>
      </c>
      <c r="I17" s="4" t="str">
        <f>VLOOKUP(A17,HOP!A:T,20,0)</f>
        <v>直连</v>
      </c>
    </row>
    <row r="18" s="4" customFormat="1" spans="1:9">
      <c r="A18" s="4">
        <v>17226282653</v>
      </c>
      <c r="B18" s="5">
        <v>44585</v>
      </c>
      <c r="C18" s="5">
        <v>44586</v>
      </c>
      <c r="D18" s="4">
        <v>136.68</v>
      </c>
      <c r="E18" s="4" t="str">
        <f>VLOOKUP(A18,HOP!A:L,12,0)</f>
        <v>136.68</v>
      </c>
      <c r="F18" s="4" t="str">
        <f>VLOOKUP(A18,HOP!A:C,3,0)</f>
        <v>2407864</v>
      </c>
      <c r="G18" s="4">
        <f t="shared" si="0"/>
        <v>0</v>
      </c>
      <c r="H18" s="4" t="str">
        <f t="shared" si="1"/>
        <v>，2407864</v>
      </c>
      <c r="I18" s="4" t="str">
        <f>VLOOKUP(A18,HOP!A:T,20,0)</f>
        <v>直连</v>
      </c>
    </row>
    <row r="19" s="4" customFormat="1" spans="1:9">
      <c r="A19" s="4">
        <v>17227722369</v>
      </c>
      <c r="B19" s="5">
        <v>44585</v>
      </c>
      <c r="C19" s="5">
        <v>44586</v>
      </c>
      <c r="D19" s="4">
        <v>228.48</v>
      </c>
      <c r="E19" s="4" t="str">
        <f>VLOOKUP(A19,HOP!A:L,12,0)</f>
        <v>228.48</v>
      </c>
      <c r="F19" s="4" t="str">
        <f>VLOOKUP(A19,HOP!A:C,3,0)</f>
        <v>2408369</v>
      </c>
      <c r="G19" s="4">
        <f t="shared" si="0"/>
        <v>0</v>
      </c>
      <c r="H19" s="4" t="str">
        <f t="shared" si="1"/>
        <v>，2408369</v>
      </c>
      <c r="I19" s="4" t="str">
        <f>VLOOKUP(A19,HOP!A:T,20,0)</f>
        <v>直连</v>
      </c>
    </row>
    <row r="20" s="4" customFormat="1" spans="1:9">
      <c r="A20" s="4">
        <v>17227493705</v>
      </c>
      <c r="B20" s="5">
        <v>44585</v>
      </c>
      <c r="C20" s="5">
        <v>44586</v>
      </c>
      <c r="D20" s="4">
        <v>190.74</v>
      </c>
      <c r="E20" s="4" t="str">
        <f>VLOOKUP(A20,HOP!A:L,12,0)</f>
        <v>190.74</v>
      </c>
      <c r="F20" s="4" t="str">
        <f>VLOOKUP(A20,HOP!A:C,3,0)</f>
        <v>2408375</v>
      </c>
      <c r="G20" s="4">
        <f t="shared" si="0"/>
        <v>0</v>
      </c>
      <c r="H20" s="4" t="str">
        <f t="shared" si="1"/>
        <v>，2408375</v>
      </c>
      <c r="I20" s="4" t="str">
        <f>VLOOKUP(A20,HOP!A:T,20,0)</f>
        <v>直连</v>
      </c>
    </row>
    <row r="22" spans="4:4">
      <c r="D22" s="4">
        <f>SUM(D2:D21)</f>
        <v>5972.56</v>
      </c>
    </row>
    <row r="28" spans="1:5">
      <c r="A28" s="4" t="s">
        <v>77</v>
      </c>
      <c r="D28" s="4">
        <v>460</v>
      </c>
      <c r="E28" s="4">
        <v>562.71</v>
      </c>
    </row>
    <row r="29" spans="1:5">
      <c r="A29" s="4" t="s">
        <v>78</v>
      </c>
      <c r="D29" s="4">
        <v>5512.56</v>
      </c>
      <c r="E29" s="4">
        <v>6743.38</v>
      </c>
    </row>
    <row r="30" spans="1:5">
      <c r="A30" s="4" t="s">
        <v>79</v>
      </c>
      <c r="D30" s="4">
        <f>SUBTOTAL(9,D28:D29)</f>
        <v>5972.56</v>
      </c>
      <c r="E30" s="4">
        <f>SUBTOTAL(9,E28:E29)</f>
        <v>7306.09</v>
      </c>
    </row>
    <row r="31" spans="1:1">
      <c r="A31" s="4" t="s">
        <v>80</v>
      </c>
    </row>
  </sheetData>
  <autoFilter ref="A1:XFD22">
    <filterColumn colId="3">
      <filters blank="1">
        <filter val="460"/>
        <filter val="607.92"/>
        <filter val="669.12"/>
        <filter val="190.74"/>
        <filter val="205.64"/>
        <filter val="280.6"/>
        <filter val="135.66"/>
        <filter val="761.76"/>
        <filter val="807.96"/>
        <filter val="5972.56"/>
        <filter val="136.68"/>
        <filter val="228.48"/>
        <filter val="361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</row>
    <row r="2" s="1" customFormat="1" spans="1:20">
      <c r="A2" s="3">
        <v>17227493705</v>
      </c>
      <c r="B2" s="1" t="s">
        <v>98</v>
      </c>
      <c r="C2" s="1" t="s">
        <v>99</v>
      </c>
      <c r="D2" s="1" t="s">
        <v>100</v>
      </c>
      <c r="E2" s="1" t="s">
        <v>75</v>
      </c>
      <c r="F2" s="1" t="s">
        <v>98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</row>
    <row r="3" s="1" customFormat="1" spans="1:20">
      <c r="A3" s="3">
        <v>17227722369</v>
      </c>
      <c r="B3" s="1" t="s">
        <v>98</v>
      </c>
      <c r="C3" s="1" t="s">
        <v>112</v>
      </c>
      <c r="D3" s="1" t="s">
        <v>113</v>
      </c>
      <c r="E3" s="1" t="s">
        <v>73</v>
      </c>
      <c r="F3" s="1" t="s">
        <v>98</v>
      </c>
      <c r="G3" s="1" t="s">
        <v>101</v>
      </c>
      <c r="H3" s="1" t="s">
        <v>102</v>
      </c>
      <c r="I3" s="1" t="s">
        <v>114</v>
      </c>
      <c r="J3" s="1" t="s">
        <v>104</v>
      </c>
      <c r="K3" s="1" t="s">
        <v>114</v>
      </c>
      <c r="L3" s="1" t="s">
        <v>114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115</v>
      </c>
      <c r="R3" s="1" t="s">
        <v>109</v>
      </c>
      <c r="S3" s="1" t="s">
        <v>110</v>
      </c>
      <c r="T3" s="1" t="s">
        <v>111</v>
      </c>
    </row>
    <row r="4" s="1" customFormat="1" spans="1:20">
      <c r="A4" s="3">
        <v>17226282653</v>
      </c>
      <c r="B4" s="1" t="s">
        <v>98</v>
      </c>
      <c r="C4" s="1" t="s">
        <v>116</v>
      </c>
      <c r="D4" s="1" t="s">
        <v>117</v>
      </c>
      <c r="E4" s="1" t="s">
        <v>71</v>
      </c>
      <c r="F4" s="1" t="s">
        <v>98</v>
      </c>
      <c r="G4" s="1" t="s">
        <v>101</v>
      </c>
      <c r="H4" s="1" t="s">
        <v>102</v>
      </c>
      <c r="I4" s="1" t="s">
        <v>118</v>
      </c>
      <c r="J4" s="1" t="s">
        <v>104</v>
      </c>
      <c r="K4" s="1" t="s">
        <v>118</v>
      </c>
      <c r="L4" s="1" t="s">
        <v>118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119</v>
      </c>
      <c r="R4" s="1" t="s">
        <v>109</v>
      </c>
      <c r="S4" s="1" t="s">
        <v>110</v>
      </c>
      <c r="T4" s="1" t="s">
        <v>111</v>
      </c>
    </row>
    <row r="5" s="1" customFormat="1" spans="1:20">
      <c r="A5" s="3">
        <v>17226176851</v>
      </c>
      <c r="B5" s="1" t="s">
        <v>98</v>
      </c>
      <c r="C5" s="1" t="s">
        <v>120</v>
      </c>
      <c r="D5" s="1" t="s">
        <v>121</v>
      </c>
      <c r="E5" s="1" t="s">
        <v>69</v>
      </c>
      <c r="F5" s="1" t="s">
        <v>98</v>
      </c>
      <c r="G5" s="1" t="s">
        <v>101</v>
      </c>
      <c r="H5" s="1" t="s">
        <v>102</v>
      </c>
      <c r="I5" s="1" t="s">
        <v>114</v>
      </c>
      <c r="J5" s="1" t="s">
        <v>104</v>
      </c>
      <c r="K5" s="1" t="s">
        <v>114</v>
      </c>
      <c r="L5" s="1" t="s">
        <v>114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122</v>
      </c>
      <c r="R5" s="1" t="s">
        <v>109</v>
      </c>
      <c r="S5" s="1" t="s">
        <v>110</v>
      </c>
      <c r="T5" s="1" t="s">
        <v>111</v>
      </c>
    </row>
    <row r="6" s="1" customFormat="1" spans="1:20">
      <c r="A6" s="3">
        <v>17226074086</v>
      </c>
      <c r="B6" s="1" t="s">
        <v>98</v>
      </c>
      <c r="C6" s="1" t="s">
        <v>123</v>
      </c>
      <c r="D6" s="1" t="s">
        <v>124</v>
      </c>
      <c r="E6" s="1" t="s">
        <v>66</v>
      </c>
      <c r="F6" s="1" t="s">
        <v>98</v>
      </c>
      <c r="G6" s="1" t="s">
        <v>101</v>
      </c>
      <c r="H6" s="1" t="s">
        <v>102</v>
      </c>
      <c r="I6" s="1" t="s">
        <v>125</v>
      </c>
      <c r="J6" s="1" t="s">
        <v>104</v>
      </c>
      <c r="K6" s="1" t="s">
        <v>125</v>
      </c>
      <c r="L6" s="1" t="s">
        <v>125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126</v>
      </c>
      <c r="R6" s="1" t="s">
        <v>109</v>
      </c>
      <c r="S6" s="1" t="s">
        <v>110</v>
      </c>
      <c r="T6" s="1" t="s">
        <v>111</v>
      </c>
    </row>
    <row r="7" s="1" customFormat="1" spans="1:20">
      <c r="A7" s="3">
        <v>17225955949</v>
      </c>
      <c r="B7" s="1" t="s">
        <v>98</v>
      </c>
      <c r="C7" s="1" t="s">
        <v>127</v>
      </c>
      <c r="D7" s="1" t="s">
        <v>128</v>
      </c>
      <c r="E7" s="1" t="s">
        <v>63</v>
      </c>
      <c r="F7" s="1" t="s">
        <v>98</v>
      </c>
      <c r="G7" s="1" t="s">
        <v>101</v>
      </c>
      <c r="H7" s="1" t="s">
        <v>102</v>
      </c>
      <c r="I7" s="1" t="s">
        <v>129</v>
      </c>
      <c r="J7" s="1" t="s">
        <v>104</v>
      </c>
      <c r="K7" s="1" t="s">
        <v>129</v>
      </c>
      <c r="L7" s="1" t="s">
        <v>129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130</v>
      </c>
      <c r="R7" s="1" t="s">
        <v>109</v>
      </c>
      <c r="S7" s="1" t="s">
        <v>110</v>
      </c>
      <c r="T7" s="1" t="s">
        <v>111</v>
      </c>
    </row>
    <row r="8" s="1" customFormat="1" spans="1:20">
      <c r="A8" s="3">
        <v>17225423222</v>
      </c>
      <c r="B8" s="1" t="s">
        <v>98</v>
      </c>
      <c r="C8" s="1" t="s">
        <v>131</v>
      </c>
      <c r="D8" s="1" t="s">
        <v>132</v>
      </c>
      <c r="E8" s="1" t="s">
        <v>60</v>
      </c>
      <c r="F8" s="1" t="s">
        <v>98</v>
      </c>
      <c r="G8" s="1" t="s">
        <v>101</v>
      </c>
      <c r="H8" s="1" t="s">
        <v>102</v>
      </c>
      <c r="I8" s="1" t="s">
        <v>106</v>
      </c>
      <c r="J8" s="1" t="s">
        <v>104</v>
      </c>
      <c r="K8" s="1" t="s">
        <v>106</v>
      </c>
      <c r="L8" s="1" t="s">
        <v>106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133</v>
      </c>
      <c r="R8" s="1" t="s">
        <v>109</v>
      </c>
      <c r="S8" s="1" t="s">
        <v>110</v>
      </c>
      <c r="T8" s="1" t="s">
        <v>111</v>
      </c>
    </row>
    <row r="9" s="1" customFormat="1" spans="1:20">
      <c r="A9" s="3">
        <v>17225419202</v>
      </c>
      <c r="B9" s="1" t="s">
        <v>98</v>
      </c>
      <c r="C9" s="1" t="s">
        <v>134</v>
      </c>
      <c r="D9" s="1" t="s">
        <v>132</v>
      </c>
      <c r="E9" s="1" t="s">
        <v>59</v>
      </c>
      <c r="F9" s="1" t="s">
        <v>98</v>
      </c>
      <c r="G9" s="1" t="s">
        <v>101</v>
      </c>
      <c r="H9" s="1" t="s">
        <v>102</v>
      </c>
      <c r="I9" s="1" t="s">
        <v>106</v>
      </c>
      <c r="J9" s="1" t="s">
        <v>104</v>
      </c>
      <c r="K9" s="1" t="s">
        <v>106</v>
      </c>
      <c r="L9" s="1" t="s">
        <v>106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135</v>
      </c>
      <c r="R9" s="1" t="s">
        <v>109</v>
      </c>
      <c r="S9" s="1" t="s">
        <v>110</v>
      </c>
      <c r="T9" s="1" t="s">
        <v>111</v>
      </c>
    </row>
    <row r="10" s="1" customFormat="1" spans="1:20">
      <c r="A10" s="3">
        <v>17225413315</v>
      </c>
      <c r="B10" s="1" t="s">
        <v>98</v>
      </c>
      <c r="C10" s="1" t="s">
        <v>136</v>
      </c>
      <c r="D10" s="1" t="s">
        <v>132</v>
      </c>
      <c r="E10" s="1" t="s">
        <v>58</v>
      </c>
      <c r="F10" s="1" t="s">
        <v>98</v>
      </c>
      <c r="G10" s="1" t="s">
        <v>101</v>
      </c>
      <c r="H10" s="1" t="s">
        <v>102</v>
      </c>
      <c r="I10" s="1" t="s">
        <v>106</v>
      </c>
      <c r="J10" s="1" t="s">
        <v>104</v>
      </c>
      <c r="K10" s="1" t="s">
        <v>106</v>
      </c>
      <c r="L10" s="1" t="s">
        <v>106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137</v>
      </c>
      <c r="R10" s="1" t="s">
        <v>109</v>
      </c>
      <c r="S10" s="1" t="s">
        <v>110</v>
      </c>
      <c r="T10" s="1" t="s">
        <v>111</v>
      </c>
    </row>
    <row r="11" s="1" customFormat="1" spans="1:20">
      <c r="A11" s="3">
        <v>17225407153</v>
      </c>
      <c r="B11" s="1" t="s">
        <v>98</v>
      </c>
      <c r="C11" s="1" t="s">
        <v>138</v>
      </c>
      <c r="D11" s="1" t="s">
        <v>132</v>
      </c>
      <c r="E11" s="1" t="s">
        <v>57</v>
      </c>
      <c r="F11" s="1" t="s">
        <v>98</v>
      </c>
      <c r="G11" s="1" t="s">
        <v>101</v>
      </c>
      <c r="H11" s="1" t="s">
        <v>102</v>
      </c>
      <c r="I11" s="1" t="s">
        <v>106</v>
      </c>
      <c r="J11" s="1" t="s">
        <v>104</v>
      </c>
      <c r="K11" s="1" t="s">
        <v>106</v>
      </c>
      <c r="L11" s="1" t="s">
        <v>106</v>
      </c>
      <c r="M11" s="1" t="s">
        <v>105</v>
      </c>
      <c r="N11" s="1" t="s">
        <v>105</v>
      </c>
      <c r="O11" s="1" t="s">
        <v>106</v>
      </c>
      <c r="P11" s="1" t="s">
        <v>107</v>
      </c>
      <c r="Q11" s="1" t="s">
        <v>139</v>
      </c>
      <c r="R11" s="1" t="s">
        <v>109</v>
      </c>
      <c r="S11" s="1" t="s">
        <v>110</v>
      </c>
      <c r="T11" s="1" t="s">
        <v>111</v>
      </c>
    </row>
    <row r="12" s="1" customFormat="1" spans="1:20">
      <c r="A12" s="3">
        <v>17221105767</v>
      </c>
      <c r="B12" s="1" t="s">
        <v>140</v>
      </c>
      <c r="C12" s="1" t="s">
        <v>141</v>
      </c>
      <c r="D12" s="1" t="s">
        <v>142</v>
      </c>
      <c r="E12" s="1" t="s">
        <v>54</v>
      </c>
      <c r="F12" s="1" t="s">
        <v>98</v>
      </c>
      <c r="G12" s="1" t="s">
        <v>101</v>
      </c>
      <c r="H12" s="1" t="s">
        <v>102</v>
      </c>
      <c r="I12" s="1" t="s">
        <v>143</v>
      </c>
      <c r="J12" s="1" t="s">
        <v>104</v>
      </c>
      <c r="K12" s="1" t="s">
        <v>143</v>
      </c>
      <c r="L12" s="1" t="s">
        <v>143</v>
      </c>
      <c r="M12" s="1" t="s">
        <v>105</v>
      </c>
      <c r="N12" s="1" t="s">
        <v>105</v>
      </c>
      <c r="O12" s="1" t="s">
        <v>106</v>
      </c>
      <c r="P12" s="1" t="s">
        <v>107</v>
      </c>
      <c r="Q12" s="1" t="s">
        <v>144</v>
      </c>
      <c r="R12" s="1" t="s">
        <v>109</v>
      </c>
      <c r="S12" s="1" t="s">
        <v>110</v>
      </c>
      <c r="T12" s="1" t="s">
        <v>111</v>
      </c>
    </row>
    <row r="13" s="1" customFormat="1" spans="1:20">
      <c r="A13" s="3">
        <v>17221030935</v>
      </c>
      <c r="B13" s="1" t="s">
        <v>140</v>
      </c>
      <c r="C13" s="1" t="s">
        <v>145</v>
      </c>
      <c r="D13" s="1" t="s">
        <v>146</v>
      </c>
      <c r="E13" s="1" t="s">
        <v>51</v>
      </c>
      <c r="F13" s="1" t="s">
        <v>98</v>
      </c>
      <c r="G13" s="1" t="s">
        <v>101</v>
      </c>
      <c r="H13" s="1" t="s">
        <v>102</v>
      </c>
      <c r="I13" s="1" t="s">
        <v>118</v>
      </c>
      <c r="J13" s="1" t="s">
        <v>104</v>
      </c>
      <c r="K13" s="1" t="s">
        <v>118</v>
      </c>
      <c r="L13" s="1" t="s">
        <v>118</v>
      </c>
      <c r="M13" s="1" t="s">
        <v>105</v>
      </c>
      <c r="N13" s="1" t="s">
        <v>105</v>
      </c>
      <c r="O13" s="1" t="s">
        <v>106</v>
      </c>
      <c r="P13" s="1" t="s">
        <v>107</v>
      </c>
      <c r="Q13" s="1" t="s">
        <v>147</v>
      </c>
      <c r="R13" s="1" t="s">
        <v>109</v>
      </c>
      <c r="S13" s="1" t="s">
        <v>110</v>
      </c>
      <c r="T13" s="1" t="s">
        <v>111</v>
      </c>
    </row>
    <row r="14" s="1" customFormat="1" spans="1:20">
      <c r="A14" s="3">
        <v>17219920190</v>
      </c>
      <c r="B14" s="1" t="s">
        <v>140</v>
      </c>
      <c r="C14" s="1" t="s">
        <v>148</v>
      </c>
      <c r="D14" s="1" t="s">
        <v>149</v>
      </c>
      <c r="E14" s="1" t="s">
        <v>48</v>
      </c>
      <c r="F14" s="1" t="s">
        <v>140</v>
      </c>
      <c r="G14" s="1" t="s">
        <v>101</v>
      </c>
      <c r="H14" s="1" t="s">
        <v>102</v>
      </c>
      <c r="I14" s="1" t="s">
        <v>150</v>
      </c>
      <c r="J14" s="1" t="s">
        <v>104</v>
      </c>
      <c r="K14" s="1" t="s">
        <v>150</v>
      </c>
      <c r="L14" s="1" t="s">
        <v>150</v>
      </c>
      <c r="M14" s="1" t="s">
        <v>105</v>
      </c>
      <c r="N14" s="1" t="s">
        <v>105</v>
      </c>
      <c r="O14" s="1" t="s">
        <v>106</v>
      </c>
      <c r="P14" s="1" t="s">
        <v>107</v>
      </c>
      <c r="Q14" s="1" t="s">
        <v>151</v>
      </c>
      <c r="R14" s="1" t="s">
        <v>109</v>
      </c>
      <c r="S14" s="1" t="s">
        <v>110</v>
      </c>
      <c r="T14" s="1" t="s">
        <v>111</v>
      </c>
    </row>
    <row r="15" s="1" customFormat="1" spans="1:20">
      <c r="A15" s="3">
        <v>17219579544</v>
      </c>
      <c r="B15" s="1" t="s">
        <v>140</v>
      </c>
      <c r="C15" s="1" t="s">
        <v>152</v>
      </c>
      <c r="D15" s="1" t="s">
        <v>153</v>
      </c>
      <c r="E15" s="1" t="s">
        <v>45</v>
      </c>
      <c r="F15" s="1" t="s">
        <v>98</v>
      </c>
      <c r="G15" s="1" t="s">
        <v>101</v>
      </c>
      <c r="H15" s="1" t="s">
        <v>102</v>
      </c>
      <c r="I15" s="1" t="s">
        <v>154</v>
      </c>
      <c r="J15" s="1" t="s">
        <v>104</v>
      </c>
      <c r="K15" s="1" t="s">
        <v>154</v>
      </c>
      <c r="L15" s="1" t="s">
        <v>154</v>
      </c>
      <c r="M15" s="1" t="s">
        <v>105</v>
      </c>
      <c r="N15" s="1" t="s">
        <v>105</v>
      </c>
      <c r="O15" s="1" t="s">
        <v>106</v>
      </c>
      <c r="P15" s="1" t="s">
        <v>107</v>
      </c>
      <c r="Q15" s="1" t="s">
        <v>155</v>
      </c>
      <c r="R15" s="1" t="s">
        <v>109</v>
      </c>
      <c r="S15" s="1" t="s">
        <v>110</v>
      </c>
      <c r="T15" s="1" t="s">
        <v>156</v>
      </c>
    </row>
    <row r="16" s="1" customFormat="1" spans="1:20">
      <c r="A16" s="3">
        <v>17208039992</v>
      </c>
      <c r="B16" s="1" t="s">
        <v>157</v>
      </c>
      <c r="C16" s="1" t="s">
        <v>158</v>
      </c>
      <c r="D16" s="1" t="s">
        <v>159</v>
      </c>
      <c r="E16" s="1" t="s">
        <v>42</v>
      </c>
      <c r="F16" s="1" t="s">
        <v>157</v>
      </c>
      <c r="G16" s="1" t="s">
        <v>101</v>
      </c>
      <c r="H16" s="1" t="s">
        <v>102</v>
      </c>
      <c r="I16" s="1" t="s">
        <v>160</v>
      </c>
      <c r="J16" s="1" t="s">
        <v>104</v>
      </c>
      <c r="K16" s="1" t="s">
        <v>160</v>
      </c>
      <c r="L16" s="1" t="s">
        <v>160</v>
      </c>
      <c r="M16" s="1" t="s">
        <v>105</v>
      </c>
      <c r="N16" s="1" t="s">
        <v>105</v>
      </c>
      <c r="O16" s="1" t="s">
        <v>106</v>
      </c>
      <c r="P16" s="1" t="s">
        <v>107</v>
      </c>
      <c r="Q16" s="1" t="s">
        <v>161</v>
      </c>
      <c r="R16" s="1" t="s">
        <v>109</v>
      </c>
      <c r="S16" s="1" t="s">
        <v>110</v>
      </c>
      <c r="T16" s="1" t="s">
        <v>111</v>
      </c>
    </row>
    <row r="17" s="1" customFormat="1" spans="1:20">
      <c r="A17" s="3">
        <v>17210339137</v>
      </c>
      <c r="B17" s="1" t="s">
        <v>157</v>
      </c>
      <c r="C17" s="1" t="s">
        <v>162</v>
      </c>
      <c r="D17" s="1" t="s">
        <v>163</v>
      </c>
      <c r="E17" s="1" t="s">
        <v>39</v>
      </c>
      <c r="F17" s="1" t="s">
        <v>157</v>
      </c>
      <c r="G17" s="1" t="s">
        <v>101</v>
      </c>
      <c r="H17" s="1" t="s">
        <v>102</v>
      </c>
      <c r="I17" s="1" t="s">
        <v>164</v>
      </c>
      <c r="J17" s="1" t="s">
        <v>104</v>
      </c>
      <c r="K17" s="1" t="s">
        <v>164</v>
      </c>
      <c r="L17" s="1" t="s">
        <v>164</v>
      </c>
      <c r="M17" s="1" t="s">
        <v>105</v>
      </c>
      <c r="N17" s="1" t="s">
        <v>105</v>
      </c>
      <c r="O17" s="1" t="s">
        <v>106</v>
      </c>
      <c r="P17" s="1" t="s">
        <v>107</v>
      </c>
      <c r="Q17" s="1" t="s">
        <v>165</v>
      </c>
      <c r="R17" s="1" t="s">
        <v>109</v>
      </c>
      <c r="S17" s="1" t="s">
        <v>110</v>
      </c>
      <c r="T17" s="1" t="s">
        <v>111</v>
      </c>
    </row>
    <row r="18" s="1" customFormat="1" spans="1:20">
      <c r="A18" s="3">
        <v>17207714332</v>
      </c>
      <c r="B18" s="1" t="s">
        <v>157</v>
      </c>
      <c r="C18" s="1" t="s">
        <v>166</v>
      </c>
      <c r="D18" s="1" t="s">
        <v>167</v>
      </c>
      <c r="E18" s="1" t="s">
        <v>36</v>
      </c>
      <c r="F18" s="1" t="s">
        <v>157</v>
      </c>
      <c r="G18" s="1" t="s">
        <v>101</v>
      </c>
      <c r="H18" s="1" t="s">
        <v>102</v>
      </c>
      <c r="I18" s="1" t="s">
        <v>168</v>
      </c>
      <c r="J18" s="1" t="s">
        <v>104</v>
      </c>
      <c r="K18" s="1" t="s">
        <v>168</v>
      </c>
      <c r="L18" s="1" t="s">
        <v>168</v>
      </c>
      <c r="M18" s="1" t="s">
        <v>105</v>
      </c>
      <c r="N18" s="1" t="s">
        <v>105</v>
      </c>
      <c r="O18" s="1" t="s">
        <v>106</v>
      </c>
      <c r="P18" s="1" t="s">
        <v>107</v>
      </c>
      <c r="Q18" s="1" t="s">
        <v>169</v>
      </c>
      <c r="R18" s="1" t="s">
        <v>109</v>
      </c>
      <c r="S18" s="1" t="s">
        <v>110</v>
      </c>
      <c r="T18" s="1" t="s">
        <v>111</v>
      </c>
    </row>
    <row r="19" s="1" customFormat="1" spans="1:20">
      <c r="A19" s="3">
        <v>17207709795</v>
      </c>
      <c r="B19" s="1" t="s">
        <v>157</v>
      </c>
      <c r="C19" s="1" t="s">
        <v>170</v>
      </c>
      <c r="D19" s="1" t="s">
        <v>167</v>
      </c>
      <c r="E19" s="1" t="s">
        <v>36</v>
      </c>
      <c r="F19" s="1" t="s">
        <v>157</v>
      </c>
      <c r="G19" s="1" t="s">
        <v>101</v>
      </c>
      <c r="H19" s="1" t="s">
        <v>102</v>
      </c>
      <c r="I19" s="1" t="s">
        <v>168</v>
      </c>
      <c r="J19" s="1" t="s">
        <v>104</v>
      </c>
      <c r="K19" s="1" t="s">
        <v>168</v>
      </c>
      <c r="L19" s="1" t="s">
        <v>168</v>
      </c>
      <c r="M19" s="1" t="s">
        <v>105</v>
      </c>
      <c r="N19" s="1" t="s">
        <v>105</v>
      </c>
      <c r="O19" s="1" t="s">
        <v>106</v>
      </c>
      <c r="P19" s="1" t="s">
        <v>107</v>
      </c>
      <c r="Q19" s="1" t="s">
        <v>171</v>
      </c>
      <c r="R19" s="1" t="s">
        <v>109</v>
      </c>
      <c r="S19" s="1" t="s">
        <v>110</v>
      </c>
      <c r="T19" s="1" t="s">
        <v>111</v>
      </c>
    </row>
    <row r="20" s="1" customFormat="1" spans="1:20">
      <c r="A20" s="3">
        <v>17207344529</v>
      </c>
      <c r="B20" s="1" t="s">
        <v>157</v>
      </c>
      <c r="C20" s="1" t="s">
        <v>172</v>
      </c>
      <c r="D20" s="1" t="s">
        <v>173</v>
      </c>
      <c r="E20" s="1" t="s">
        <v>30</v>
      </c>
      <c r="F20" s="1" t="s">
        <v>157</v>
      </c>
      <c r="G20" s="1" t="s">
        <v>101</v>
      </c>
      <c r="H20" s="1" t="s">
        <v>102</v>
      </c>
      <c r="I20" s="1" t="s">
        <v>174</v>
      </c>
      <c r="J20" s="1" t="s">
        <v>104</v>
      </c>
      <c r="K20" s="1" t="s">
        <v>174</v>
      </c>
      <c r="L20" s="1" t="s">
        <v>174</v>
      </c>
      <c r="M20" s="1" t="s">
        <v>105</v>
      </c>
      <c r="N20" s="1" t="s">
        <v>105</v>
      </c>
      <c r="O20" s="1" t="s">
        <v>106</v>
      </c>
      <c r="P20" s="1" t="s">
        <v>107</v>
      </c>
      <c r="Q20" s="1" t="s">
        <v>175</v>
      </c>
      <c r="R20" s="1" t="s">
        <v>109</v>
      </c>
      <c r="S20" s="1" t="s">
        <v>110</v>
      </c>
      <c r="T20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2022-01-28T01:41:07Z</dcterms:created>
  <dcterms:modified xsi:type="dcterms:W3CDTF">2022-01-28T01:49:04Z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D28F4B0E367C49929CAD078C57C56946</vt:lpwstr>
  </property>
  <property fmtid="{D5CDD505-2E9C-101B-9397-08002B2CF9AE}" pid="3" name="KSOProductBuildVer">
    <vt:lpwstr>2052-11.1.0.11294</vt:lpwstr>
  </property>
</Properties>
</file>