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</definedName>
  </definedNames>
  <calcPr calcId="144525"/>
</workbook>
</file>

<file path=xl/sharedStrings.xml><?xml version="1.0" encoding="utf-8"?>
<sst xmlns="http://schemas.openxmlformats.org/spreadsheetml/2006/main" count="436" uniqueCount="141">
  <si>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</si>
  <si>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</si>
  <si>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</si>
  <si>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</si>
  <si>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</si>
  <si>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</si>
  <si>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</si>
  <si>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</si>
  <si>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</si>
  <si>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</si>
  <si>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</si>
  <si>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</si>
  <si>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</si>
  <si>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</si>
  <si>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</si>
  <si>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</si>
  <si>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</si>
  <si>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</si>
  <si>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</si>
  <si>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</si>
  <si>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</si>
  <si>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</si>
  <si>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</si>
  <si>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</si>
  <si>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</si>
  <si>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</si>
  <si>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</si>
  <si>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[香港]香港瑰丽酒店(Rosewood Hong Kong)(34072044)</t>
  </si>
  <si>
    <t>尊贵海景大床房&lt;双人入住&gt;&lt;内宾&gt;&lt;预付&gt;&lt;双早&gt;</t>
  </si>
  <si>
    <t>CNY</t>
  </si>
  <si>
    <t>WU/QIXIAO,YUAN/HAO RAN</t>
  </si>
  <si>
    <t>CA363220129CNY</t>
  </si>
  <si>
    <t>未提现</t>
  </si>
  <si>
    <t>携程开票</t>
  </si>
  <si>
    <t>取消</t>
  </si>
  <si>
    <t>[上海]上海新发展亚太JW万豪酒店(24850646)</t>
  </si>
  <si>
    <t>豪华大床房(至少提前1天预订)&lt;双人入住&gt;&lt;中宾&gt;&lt;单早&gt;</t>
  </si>
  <si>
    <t>刘希</t>
  </si>
  <si>
    <t>[广州]广州爱群大酒店(9871458)</t>
  </si>
  <si>
    <t>标准大床房&lt;双人入住&gt;&lt;内宾&gt;&lt;预付&gt;&lt;无早&gt;</t>
  </si>
  <si>
    <t>符应献</t>
  </si>
  <si>
    <t>[长沙]喆啡酒店(长沙湘雅附二梓园路店)(67325202)</t>
  </si>
  <si>
    <t>至尊浪漫红酒大床房&lt;双人入住&gt;&lt;内宾&gt;&lt;预付&gt;&lt;无早&gt;</t>
  </si>
  <si>
    <t>秦放</t>
  </si>
  <si>
    <t>吴雨霏</t>
  </si>
  <si>
    <t>[香港]荃湾西如心酒店(Nina Hotel Tsuen Wan West)(1701575)</t>
  </si>
  <si>
    <t>高座高级客房&lt;双人入住&gt;&lt;内宾&gt;&lt;预付&gt;&lt;无早&gt;</t>
  </si>
  <si>
    <t>ZHENG/BANGLU</t>
  </si>
  <si>
    <t>[东至]格林豪泰酒店(东至丽山秀水店)(83135954)</t>
  </si>
  <si>
    <t>1.8m商务大床房&lt;双人入住&gt;&lt;无早&gt;</t>
  </si>
  <si>
    <t>王可心</t>
  </si>
  <si>
    <t>Zhang/Xiao</t>
  </si>
  <si>
    <t>[佛山]宜尚酒店(佛山西樵山景区樵岭广场店)(83135943)</t>
  </si>
  <si>
    <t>宜馨大床房&lt;双人入住&gt;&lt;无早&gt;</t>
  </si>
  <si>
    <t>冯宝姬</t>
  </si>
  <si>
    <t>acknowledge</t>
  </si>
  <si>
    <t>REN/GUOWEI</t>
  </si>
  <si>
    <t>彭俊初</t>
  </si>
  <si>
    <t>[连山]连山江景酒店(83922563)</t>
  </si>
  <si>
    <t>大床房&lt;双早&gt;</t>
  </si>
  <si>
    <t>胡建华</t>
  </si>
  <si>
    <t>张朝中</t>
  </si>
  <si>
    <t>[枝江]枝江铂尔曼酒店(83421800)</t>
  </si>
  <si>
    <t>普通单间&lt;无早&gt;</t>
  </si>
  <si>
    <t>范鹏飞</t>
  </si>
  <si>
    <t>，</t>
  </si>
  <si>
    <t>A220129104144481</t>
  </si>
  <si>
    <t>A220129104230481</t>
  </si>
  <si>
    <t>CNY / HKD 当前参考汇率: 1.223253427</t>
  </si>
  <si>
    <t>总计： 3217.81 CNY/
3936.2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</si>
  <si>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</si>
  <si>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</si>
  <si>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</si>
  <si>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</si>
  <si>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</si>
  <si>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</si>
  <si>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</si>
  <si>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</si>
  <si>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</si>
  <si>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</si>
  <si>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</si>
  <si>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</si>
  <si>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</si>
  <si>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</si>
  <si>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</si>
  <si>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</si>
  <si>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</si>
  <si>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2022-01-13</t>
  </si>
  <si>
    <t>2389155</t>
  </si>
  <si>
    <t>枝江铂尔曼酒店</t>
  </si>
  <si>
    <t>2022-01-14</t>
  </si>
  <si>
    <t>退房日周结</t>
  </si>
  <si>
    <t>155.00</t>
  </si>
  <si>
    <t>RMB</t>
  </si>
  <si>
    <t>0</t>
  </si>
  <si>
    <t>0.00</t>
  </si>
  <si>
    <t>携程国内直连(DD)</t>
  </si>
  <si>
    <t>2022-01-13 21:48:46</t>
  </si>
  <si>
    <t>否</t>
  </si>
  <si>
    <t>汇智国际旅游发展有限公司</t>
  </si>
  <si>
    <t>直采</t>
  </si>
  <si>
    <t>2388953</t>
  </si>
  <si>
    <t>宜尚酒店(佛山西樵山景区樵岭广场店)</t>
  </si>
  <si>
    <t>190.00</t>
  </si>
  <si>
    <t>2022-01-13 20:28:48</t>
  </si>
  <si>
    <t>2388871</t>
  </si>
  <si>
    <t>连山江景酒店</t>
  </si>
  <si>
    <t>208.00</t>
  </si>
  <si>
    <t>2022-01-13 20:00:32</t>
  </si>
  <si>
    <t>2388499</t>
  </si>
  <si>
    <t>2022-01-13 17:42:09</t>
  </si>
  <si>
    <t>2388189</t>
  </si>
  <si>
    <t>荃湾西如心酒店</t>
  </si>
  <si>
    <t>REN GUOWEI</t>
  </si>
  <si>
    <t>437.33</t>
  </si>
  <si>
    <t>2022-01-13 15:37:38</t>
  </si>
  <si>
    <t>直连</t>
  </si>
  <si>
    <t>2388007</t>
  </si>
  <si>
    <t>2022-01-13 13:40:28</t>
  </si>
  <si>
    <t>2387780</t>
  </si>
  <si>
    <t>ZHENG BANGLU</t>
  </si>
  <si>
    <t>2022-01-13 11:25:37</t>
  </si>
  <si>
    <t>2387743</t>
  </si>
  <si>
    <t>Zhang Xiao</t>
  </si>
  <si>
    <t>2022-01-13 11:11:58</t>
  </si>
  <si>
    <t>2387679</t>
  </si>
  <si>
    <t>格林豪泰酒店(东至丽山秀水店)</t>
  </si>
  <si>
    <t>140.00</t>
  </si>
  <si>
    <t>2022-01-13 10:40:38</t>
  </si>
  <si>
    <t>2387632</t>
  </si>
  <si>
    <t>喆啡酒店(长沙湘雅附二梓园路店)</t>
  </si>
  <si>
    <t>2022-01-13 10:06:46</t>
  </si>
  <si>
    <t>2022-01-12</t>
  </si>
  <si>
    <t>2387234</t>
  </si>
  <si>
    <t>广州爱群大酒店</t>
  </si>
  <si>
    <t>155.09</t>
  </si>
  <si>
    <t>2022-01-12 23:22:35</t>
  </si>
  <si>
    <t>2386111</t>
  </si>
  <si>
    <t>上海新发展亚太JW万豪酒店</t>
  </si>
  <si>
    <t>677.73</t>
  </si>
  <si>
    <t>2022-01-12 16:29:57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</si>
</sst>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8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1" borderId="4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17" fillId="17" borderId="5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17119099093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44574</v>
      </c>
      <c r="G2" s="5">
        <v>44575</v>
      </c>
      <c r="H2" s="4">
        <v>1</v>
      </c>
      <c r="I2" s="4">
        <v>1</v>
      </c>
      <c r="J2" s="4">
        <v>1</v>
      </c>
      <c r="K2" s="4" t="s">
        <v>29</v>
      </c>
      <c r="L2" s="4">
        <v>3022.93</v>
      </c>
      <c r="M2" s="4">
        <v>3022.93</v>
      </c>
      <c r="N2" s="4" t="s">
        <v>30</v>
      </c>
      <c r="O2" s="4" t="s">
        <v>31</v>
      </c>
      <c r="P2" s="4" t="s">
        <v>32</v>
      </c>
      <c r="Q2" s="4">
        <v>0</v>
      </c>
      <c r="R2" s="6">
        <v>44566</v>
      </c>
      <c r="S2" s="5">
        <v>44590</v>
      </c>
      <c r="T2" s="4" t="s">
        <v>33</v>
      </c>
      <c r="U2" s="4">
        <v>3022.93</v>
      </c>
      <c r="V2" s="4">
        <v>0</v>
      </c>
      <c r="W2" s="4">
        <v>0</v>
      </c>
      <c r="X2" s="4">
        <v>2373425</v>
      </c>
    </row>
    <row r="3" s="4" customFormat="1" spans="1:24">
      <c r="A3" s="4">
        <v>17119099093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44574</v>
      </c>
      <c r="G3" s="5">
        <v>44575</v>
      </c>
      <c r="H3" s="4">
        <v>1</v>
      </c>
      <c r="I3" s="4">
        <v>1</v>
      </c>
      <c r="J3" s="4">
        <v>1</v>
      </c>
      <c r="K3" s="4" t="s">
        <v>29</v>
      </c>
      <c r="L3" s="4">
        <v>-3022.93</v>
      </c>
      <c r="M3" s="4">
        <v>-3022.93</v>
      </c>
      <c r="N3" s="4" t="s">
        <v>30</v>
      </c>
      <c r="O3" s="4" t="s">
        <v>31</v>
      </c>
      <c r="P3" s="4" t="s">
        <v>32</v>
      </c>
      <c r="Q3" s="4">
        <v>0</v>
      </c>
      <c r="R3" s="6">
        <v>44566</v>
      </c>
      <c r="S3" s="5">
        <v>44590</v>
      </c>
      <c r="T3" s="4" t="s">
        <v>33</v>
      </c>
      <c r="U3" s="4">
        <v>-3022.93</v>
      </c>
      <c r="V3" s="4">
        <v>0</v>
      </c>
      <c r="W3" s="4">
        <v>0</v>
      </c>
      <c r="X3" s="4">
        <v>2373425</v>
      </c>
    </row>
    <row r="4" s="4" customFormat="1" spans="1:25">
      <c r="A4" s="4">
        <v>17163926346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44574</v>
      </c>
      <c r="G4" s="5">
        <v>44575</v>
      </c>
      <c r="H4" s="4">
        <v>1</v>
      </c>
      <c r="I4" s="4">
        <v>1</v>
      </c>
      <c r="J4" s="4">
        <v>1</v>
      </c>
      <c r="K4" s="4" t="s">
        <v>29</v>
      </c>
      <c r="L4" s="4">
        <v>677.73</v>
      </c>
      <c r="M4" s="4">
        <v>677.73</v>
      </c>
      <c r="N4" s="4" t="s">
        <v>37</v>
      </c>
      <c r="O4" s="4" t="s">
        <v>31</v>
      </c>
      <c r="P4" s="4" t="s">
        <v>32</v>
      </c>
      <c r="Q4" s="4">
        <v>0</v>
      </c>
      <c r="R4" s="6">
        <v>44573</v>
      </c>
      <c r="S4" s="5">
        <v>44590</v>
      </c>
      <c r="T4" s="4" t="s">
        <v>33</v>
      </c>
      <c r="U4" s="4">
        <v>677.73</v>
      </c>
      <c r="V4" s="4">
        <v>0</v>
      </c>
      <c r="W4" s="4">
        <v>0</v>
      </c>
      <c r="X4" s="4">
        <v>2386111</v>
      </c>
      <c r="Y4" s="4">
        <v>97147556</v>
      </c>
    </row>
    <row r="5" s="4" customFormat="1" spans="1:24">
      <c r="A5" s="4">
        <v>17165765158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44574</v>
      </c>
      <c r="G5" s="5">
        <v>44575</v>
      </c>
      <c r="H5" s="4">
        <v>1</v>
      </c>
      <c r="I5" s="4">
        <v>1</v>
      </c>
      <c r="J5" s="4">
        <v>1</v>
      </c>
      <c r="K5" s="4" t="s">
        <v>29</v>
      </c>
      <c r="L5" s="4">
        <v>155.09</v>
      </c>
      <c r="M5" s="4">
        <v>155.09</v>
      </c>
      <c r="N5" s="4" t="s">
        <v>40</v>
      </c>
      <c r="O5" s="4" t="s">
        <v>31</v>
      </c>
      <c r="P5" s="4" t="s">
        <v>32</v>
      </c>
      <c r="Q5" s="4">
        <v>0</v>
      </c>
      <c r="R5" s="6">
        <v>44573</v>
      </c>
      <c r="S5" s="5">
        <v>44590</v>
      </c>
      <c r="T5" s="4" t="s">
        <v>33</v>
      </c>
      <c r="U5" s="4">
        <v>155.09</v>
      </c>
      <c r="V5" s="4">
        <v>0</v>
      </c>
      <c r="W5" s="4">
        <v>0</v>
      </c>
      <c r="X5" s="4">
        <v>2387234</v>
      </c>
    </row>
    <row r="6" s="4" customFormat="1" spans="1:24">
      <c r="A6" s="4">
        <v>17166420849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44574</v>
      </c>
      <c r="G6" s="5">
        <v>44575</v>
      </c>
      <c r="H6" s="4">
        <v>1</v>
      </c>
      <c r="I6" s="4">
        <v>1</v>
      </c>
      <c r="J6" s="4">
        <v>1</v>
      </c>
      <c r="K6" s="4" t="s">
        <v>29</v>
      </c>
      <c r="L6" s="4">
        <v>286.39</v>
      </c>
      <c r="M6" s="4">
        <v>286.39</v>
      </c>
      <c r="N6" s="4" t="s">
        <v>43</v>
      </c>
      <c r="O6" s="4" t="s">
        <v>31</v>
      </c>
      <c r="P6" s="4" t="s">
        <v>32</v>
      </c>
      <c r="Q6" s="4">
        <v>0</v>
      </c>
      <c r="R6" s="6">
        <v>44574</v>
      </c>
      <c r="S6" s="5">
        <v>44590</v>
      </c>
      <c r="T6" s="4" t="s">
        <v>33</v>
      </c>
      <c r="U6" s="4">
        <v>286.39</v>
      </c>
      <c r="V6" s="4">
        <v>0</v>
      </c>
      <c r="W6" s="4">
        <v>0</v>
      </c>
      <c r="X6" s="4">
        <v>2387616</v>
      </c>
    </row>
    <row r="7" s="4" customFormat="1" spans="1:24">
      <c r="A7" s="4">
        <v>17166420849</v>
      </c>
      <c r="B7" s="4" t="s">
        <v>25</v>
      </c>
      <c r="C7" s="4" t="s">
        <v>34</v>
      </c>
      <c r="D7" s="4" t="s">
        <v>41</v>
      </c>
      <c r="E7" s="4" t="s">
        <v>42</v>
      </c>
      <c r="F7" s="5">
        <v>44574</v>
      </c>
      <c r="G7" s="5">
        <v>44575</v>
      </c>
      <c r="H7" s="4">
        <v>1</v>
      </c>
      <c r="I7" s="4">
        <v>1</v>
      </c>
      <c r="J7" s="4">
        <v>1</v>
      </c>
      <c r="K7" s="4" t="s">
        <v>29</v>
      </c>
      <c r="L7" s="4">
        <v>-286.39</v>
      </c>
      <c r="M7" s="4">
        <v>-286.39</v>
      </c>
      <c r="N7" s="4" t="s">
        <v>43</v>
      </c>
      <c r="O7" s="4" t="s">
        <v>31</v>
      </c>
      <c r="P7" s="4" t="s">
        <v>32</v>
      </c>
      <c r="Q7" s="4">
        <v>0</v>
      </c>
      <c r="R7" s="6">
        <v>44574</v>
      </c>
      <c r="S7" s="5">
        <v>44590</v>
      </c>
      <c r="T7" s="4" t="s">
        <v>33</v>
      </c>
      <c r="U7" s="4">
        <v>-286.39</v>
      </c>
      <c r="V7" s="4">
        <v>0</v>
      </c>
      <c r="W7" s="4">
        <v>0</v>
      </c>
      <c r="X7" s="4">
        <v>2387616</v>
      </c>
    </row>
    <row r="8" s="4" customFormat="1" spans="1:24">
      <c r="A8" s="4">
        <v>17166435276</v>
      </c>
      <c r="B8" s="4" t="s">
        <v>25</v>
      </c>
      <c r="C8" s="4" t="s">
        <v>26</v>
      </c>
      <c r="D8" s="4" t="s">
        <v>41</v>
      </c>
      <c r="E8" s="4" t="s">
        <v>42</v>
      </c>
      <c r="F8" s="5">
        <v>44574</v>
      </c>
      <c r="G8" s="5">
        <v>44575</v>
      </c>
      <c r="H8" s="4">
        <v>1</v>
      </c>
      <c r="I8" s="4">
        <v>1</v>
      </c>
      <c r="J8" s="4">
        <v>1</v>
      </c>
      <c r="K8" s="4" t="s">
        <v>29</v>
      </c>
      <c r="L8" s="4">
        <v>286.39</v>
      </c>
      <c r="M8" s="4">
        <v>286.39</v>
      </c>
      <c r="N8" s="4" t="s">
        <v>44</v>
      </c>
      <c r="O8" s="4" t="s">
        <v>31</v>
      </c>
      <c r="P8" s="4" t="s">
        <v>32</v>
      </c>
      <c r="Q8" s="4">
        <v>0</v>
      </c>
      <c r="R8" s="6">
        <v>44574</v>
      </c>
      <c r="S8" s="5">
        <v>44590</v>
      </c>
      <c r="T8" s="4" t="s">
        <v>33</v>
      </c>
      <c r="U8" s="4">
        <v>286.39</v>
      </c>
      <c r="V8" s="4">
        <v>0</v>
      </c>
      <c r="W8" s="4">
        <v>0</v>
      </c>
      <c r="X8" s="4">
        <v>2387632</v>
      </c>
    </row>
    <row r="9" s="4" customFormat="1" spans="1:24">
      <c r="A9" s="4">
        <v>17166435276</v>
      </c>
      <c r="B9" s="4" t="s">
        <v>25</v>
      </c>
      <c r="C9" s="4" t="s">
        <v>34</v>
      </c>
      <c r="D9" s="4" t="s">
        <v>41</v>
      </c>
      <c r="E9" s="4" t="s">
        <v>42</v>
      </c>
      <c r="F9" s="5">
        <v>44574</v>
      </c>
      <c r="G9" s="5">
        <v>44575</v>
      </c>
      <c r="H9" s="4">
        <v>1</v>
      </c>
      <c r="I9" s="4">
        <v>1</v>
      </c>
      <c r="J9" s="4">
        <v>1</v>
      </c>
      <c r="K9" s="4" t="s">
        <v>29</v>
      </c>
      <c r="L9" s="4">
        <v>-286.39</v>
      </c>
      <c r="M9" s="4">
        <v>-286.39</v>
      </c>
      <c r="N9" s="4" t="s">
        <v>44</v>
      </c>
      <c r="O9" s="4" t="s">
        <v>31</v>
      </c>
      <c r="P9" s="4" t="s">
        <v>32</v>
      </c>
      <c r="Q9" s="4">
        <v>0</v>
      </c>
      <c r="R9" s="6">
        <v>44574</v>
      </c>
      <c r="S9" s="5">
        <v>44590</v>
      </c>
      <c r="T9" s="4" t="s">
        <v>33</v>
      </c>
      <c r="U9" s="4">
        <v>-286.39</v>
      </c>
      <c r="V9" s="4">
        <v>0</v>
      </c>
      <c r="W9" s="4">
        <v>0</v>
      </c>
      <c r="X9" s="4">
        <v>2387632</v>
      </c>
    </row>
    <row r="10" s="4" customFormat="1" spans="1:24">
      <c r="A10" s="4">
        <v>17166618660</v>
      </c>
      <c r="B10" s="4" t="s">
        <v>25</v>
      </c>
      <c r="C10" s="4" t="s">
        <v>26</v>
      </c>
      <c r="D10" s="4" t="s">
        <v>45</v>
      </c>
      <c r="E10" s="4" t="s">
        <v>46</v>
      </c>
      <c r="F10" s="5">
        <v>44574</v>
      </c>
      <c r="G10" s="5">
        <v>44575</v>
      </c>
      <c r="H10" s="4">
        <v>1</v>
      </c>
      <c r="I10" s="4">
        <v>1</v>
      </c>
      <c r="J10" s="4">
        <v>1</v>
      </c>
      <c r="K10" s="4" t="s">
        <v>29</v>
      </c>
      <c r="L10" s="4">
        <v>437.33</v>
      </c>
      <c r="M10" s="4">
        <v>437.33</v>
      </c>
      <c r="N10" s="4" t="s">
        <v>47</v>
      </c>
      <c r="O10" s="4" t="s">
        <v>31</v>
      </c>
      <c r="P10" s="4" t="s">
        <v>32</v>
      </c>
      <c r="Q10" s="4">
        <v>0</v>
      </c>
      <c r="R10" s="6">
        <v>44574</v>
      </c>
      <c r="S10" s="5">
        <v>44590</v>
      </c>
      <c r="T10" s="4" t="s">
        <v>33</v>
      </c>
      <c r="U10" s="4">
        <v>437.33</v>
      </c>
      <c r="V10" s="4">
        <v>0</v>
      </c>
      <c r="W10" s="4">
        <v>0</v>
      </c>
      <c r="X10" s="4">
        <v>2387780</v>
      </c>
    </row>
    <row r="11" s="4" customFormat="1" spans="1:23">
      <c r="A11" s="4">
        <v>17166492935</v>
      </c>
      <c r="B11" s="4" t="s">
        <v>25</v>
      </c>
      <c r="C11" s="4" t="s">
        <v>26</v>
      </c>
      <c r="D11" s="4" t="s">
        <v>48</v>
      </c>
      <c r="E11" s="4" t="s">
        <v>49</v>
      </c>
      <c r="F11" s="5">
        <v>44574</v>
      </c>
      <c r="G11" s="5">
        <v>44575</v>
      </c>
      <c r="H11" s="4">
        <v>1</v>
      </c>
      <c r="I11" s="4">
        <v>1</v>
      </c>
      <c r="J11" s="4">
        <v>1</v>
      </c>
      <c r="K11" s="4" t="s">
        <v>29</v>
      </c>
      <c r="L11" s="4">
        <v>140</v>
      </c>
      <c r="M11" s="4">
        <v>140</v>
      </c>
      <c r="N11" s="4" t="s">
        <v>50</v>
      </c>
      <c r="O11" s="4" t="s">
        <v>31</v>
      </c>
      <c r="P11" s="4" t="s">
        <v>32</v>
      </c>
      <c r="Q11" s="4">
        <v>0</v>
      </c>
      <c r="R11" s="6">
        <v>44574</v>
      </c>
      <c r="S11" s="5">
        <v>44590</v>
      </c>
      <c r="T11" s="4" t="s">
        <v>33</v>
      </c>
      <c r="U11" s="4">
        <v>140</v>
      </c>
      <c r="V11" s="4">
        <v>0</v>
      </c>
      <c r="W11" s="4">
        <v>0</v>
      </c>
    </row>
    <row r="12" s="4" customFormat="1" spans="1:24">
      <c r="A12" s="4">
        <v>17166580733</v>
      </c>
      <c r="B12" s="4" t="s">
        <v>25</v>
      </c>
      <c r="C12" s="4" t="s">
        <v>26</v>
      </c>
      <c r="D12" s="4" t="s">
        <v>45</v>
      </c>
      <c r="E12" s="4" t="s">
        <v>46</v>
      </c>
      <c r="F12" s="5">
        <v>44574</v>
      </c>
      <c r="G12" s="5">
        <v>44575</v>
      </c>
      <c r="H12" s="4">
        <v>1</v>
      </c>
      <c r="I12" s="4">
        <v>1</v>
      </c>
      <c r="J12" s="4">
        <v>1</v>
      </c>
      <c r="K12" s="4" t="s">
        <v>29</v>
      </c>
      <c r="L12" s="4">
        <v>437.33</v>
      </c>
      <c r="M12" s="4">
        <v>437.33</v>
      </c>
      <c r="N12" s="4" t="s">
        <v>51</v>
      </c>
      <c r="O12" s="4" t="s">
        <v>31</v>
      </c>
      <c r="P12" s="4" t="s">
        <v>32</v>
      </c>
      <c r="Q12" s="4">
        <v>0</v>
      </c>
      <c r="R12" s="6">
        <v>44574</v>
      </c>
      <c r="S12" s="5">
        <v>44590</v>
      </c>
      <c r="T12" s="4" t="s">
        <v>33</v>
      </c>
      <c r="U12" s="4">
        <v>437.33</v>
      </c>
      <c r="V12" s="4">
        <v>0</v>
      </c>
      <c r="W12" s="4">
        <v>0</v>
      </c>
      <c r="X12" s="4">
        <v>2387743</v>
      </c>
    </row>
    <row r="13" s="4" customFormat="1" spans="1:25">
      <c r="A13" s="4">
        <v>17169836656</v>
      </c>
      <c r="B13" s="4" t="s">
        <v>25</v>
      </c>
      <c r="C13" s="4" t="s">
        <v>26</v>
      </c>
      <c r="D13" s="4" t="s">
        <v>52</v>
      </c>
      <c r="E13" s="4" t="s">
        <v>53</v>
      </c>
      <c r="F13" s="5">
        <v>44574</v>
      </c>
      <c r="G13" s="5">
        <v>44575</v>
      </c>
      <c r="H13" s="4">
        <v>1</v>
      </c>
      <c r="I13" s="4">
        <v>1</v>
      </c>
      <c r="J13" s="4">
        <v>1</v>
      </c>
      <c r="K13" s="4" t="s">
        <v>29</v>
      </c>
      <c r="L13" s="4">
        <v>190</v>
      </c>
      <c r="M13" s="4">
        <v>190</v>
      </c>
      <c r="N13" s="4" t="s">
        <v>54</v>
      </c>
      <c r="O13" s="4" t="s">
        <v>31</v>
      </c>
      <c r="P13" s="4" t="s">
        <v>32</v>
      </c>
      <c r="Q13" s="4">
        <v>0</v>
      </c>
      <c r="R13" s="6">
        <v>44574</v>
      </c>
      <c r="S13" s="5">
        <v>44590</v>
      </c>
      <c r="T13" s="4" t="s">
        <v>33</v>
      </c>
      <c r="U13" s="4">
        <v>190</v>
      </c>
      <c r="V13" s="4">
        <v>0</v>
      </c>
      <c r="W13" s="4">
        <v>0</v>
      </c>
      <c r="X13" s="4">
        <v>2388007</v>
      </c>
      <c r="Y13" s="4" t="s">
        <v>55</v>
      </c>
    </row>
    <row r="14" s="4" customFormat="1" spans="1:23">
      <c r="A14" s="4">
        <v>17170278014</v>
      </c>
      <c r="B14" s="4" t="s">
        <v>25</v>
      </c>
      <c r="C14" s="4" t="s">
        <v>26</v>
      </c>
      <c r="D14" s="4" t="s">
        <v>45</v>
      </c>
      <c r="E14" s="4" t="s">
        <v>46</v>
      </c>
      <c r="F14" s="5">
        <v>44574</v>
      </c>
      <c r="G14" s="5">
        <v>44575</v>
      </c>
      <c r="H14" s="4">
        <v>1</v>
      </c>
      <c r="I14" s="4">
        <v>1</v>
      </c>
      <c r="J14" s="4">
        <v>1</v>
      </c>
      <c r="K14" s="4" t="s">
        <v>29</v>
      </c>
      <c r="L14" s="4">
        <v>437.33</v>
      </c>
      <c r="M14" s="4">
        <v>437.33</v>
      </c>
      <c r="N14" s="4" t="s">
        <v>56</v>
      </c>
      <c r="O14" s="4" t="s">
        <v>31</v>
      </c>
      <c r="P14" s="4" t="s">
        <v>32</v>
      </c>
      <c r="Q14" s="4">
        <v>0</v>
      </c>
      <c r="R14" s="6">
        <v>44574</v>
      </c>
      <c r="S14" s="5">
        <v>44590</v>
      </c>
      <c r="T14" s="4" t="s">
        <v>33</v>
      </c>
      <c r="U14" s="4">
        <v>437.33</v>
      </c>
      <c r="V14" s="4">
        <v>0</v>
      </c>
      <c r="W14" s="4">
        <v>0</v>
      </c>
    </row>
    <row r="15" s="4" customFormat="1" spans="1:24">
      <c r="A15" s="4">
        <v>17170771484</v>
      </c>
      <c r="B15" s="4" t="s">
        <v>25</v>
      </c>
      <c r="C15" s="4" t="s">
        <v>26</v>
      </c>
      <c r="D15" s="4" t="s">
        <v>52</v>
      </c>
      <c r="E15" s="4" t="s">
        <v>53</v>
      </c>
      <c r="F15" s="5">
        <v>44574</v>
      </c>
      <c r="G15" s="5">
        <v>44575</v>
      </c>
      <c r="H15" s="4">
        <v>1</v>
      </c>
      <c r="I15" s="4">
        <v>1</v>
      </c>
      <c r="J15" s="4">
        <v>1</v>
      </c>
      <c r="K15" s="4" t="s">
        <v>29</v>
      </c>
      <c r="L15" s="4">
        <v>190</v>
      </c>
      <c r="M15" s="4">
        <v>190</v>
      </c>
      <c r="N15" s="4" t="s">
        <v>57</v>
      </c>
      <c r="O15" s="4" t="s">
        <v>31</v>
      </c>
      <c r="P15" s="4" t="s">
        <v>32</v>
      </c>
      <c r="Q15" s="4">
        <v>0</v>
      </c>
      <c r="R15" s="6">
        <v>44574</v>
      </c>
      <c r="S15" s="5">
        <v>44590</v>
      </c>
      <c r="T15" s="4" t="s">
        <v>33</v>
      </c>
      <c r="U15" s="4">
        <v>190</v>
      </c>
      <c r="V15" s="4">
        <v>0</v>
      </c>
      <c r="W15" s="4">
        <v>0</v>
      </c>
      <c r="X15" s="4">
        <v>2388499</v>
      </c>
    </row>
    <row r="16" s="4" customFormat="1" spans="1:24">
      <c r="A16" s="4">
        <v>17171333667</v>
      </c>
      <c r="B16" s="4" t="s">
        <v>25</v>
      </c>
      <c r="C16" s="4" t="s">
        <v>26</v>
      </c>
      <c r="D16" s="4" t="s">
        <v>58</v>
      </c>
      <c r="E16" s="4" t="s">
        <v>59</v>
      </c>
      <c r="F16" s="5">
        <v>44574</v>
      </c>
      <c r="G16" s="5">
        <v>44575</v>
      </c>
      <c r="H16" s="4">
        <v>1</v>
      </c>
      <c r="I16" s="4">
        <v>1</v>
      </c>
      <c r="J16" s="4">
        <v>1</v>
      </c>
      <c r="K16" s="4" t="s">
        <v>29</v>
      </c>
      <c r="L16" s="4">
        <v>208</v>
      </c>
      <c r="M16" s="4">
        <v>208</v>
      </c>
      <c r="N16" s="4" t="s">
        <v>60</v>
      </c>
      <c r="O16" s="4" t="s">
        <v>31</v>
      </c>
      <c r="P16" s="4" t="s">
        <v>32</v>
      </c>
      <c r="Q16" s="4">
        <v>0</v>
      </c>
      <c r="R16" s="6">
        <v>44574</v>
      </c>
      <c r="S16" s="5">
        <v>44590</v>
      </c>
      <c r="T16" s="4" t="s">
        <v>33</v>
      </c>
      <c r="U16" s="4">
        <v>208</v>
      </c>
      <c r="V16" s="4">
        <v>0</v>
      </c>
      <c r="W16" s="4">
        <v>0</v>
      </c>
      <c r="X16" s="4">
        <v>2388871</v>
      </c>
    </row>
    <row r="17" s="4" customFormat="1" spans="1:23">
      <c r="A17" s="4">
        <v>17171456181</v>
      </c>
      <c r="B17" s="4" t="s">
        <v>25</v>
      </c>
      <c r="C17" s="4" t="s">
        <v>26</v>
      </c>
      <c r="D17" s="4" t="s">
        <v>52</v>
      </c>
      <c r="E17" s="4" t="s">
        <v>53</v>
      </c>
      <c r="F17" s="5">
        <v>44574</v>
      </c>
      <c r="G17" s="5">
        <v>44575</v>
      </c>
      <c r="H17" s="4">
        <v>1</v>
      </c>
      <c r="I17" s="4">
        <v>1</v>
      </c>
      <c r="J17" s="4">
        <v>1</v>
      </c>
      <c r="K17" s="4" t="s">
        <v>29</v>
      </c>
      <c r="L17" s="4">
        <v>190</v>
      </c>
      <c r="M17" s="4">
        <v>190</v>
      </c>
      <c r="N17" s="4" t="s">
        <v>61</v>
      </c>
      <c r="O17" s="4" t="s">
        <v>31</v>
      </c>
      <c r="P17" s="4" t="s">
        <v>32</v>
      </c>
      <c r="Q17" s="4">
        <v>0</v>
      </c>
      <c r="R17" s="6">
        <v>44574</v>
      </c>
      <c r="S17" s="5">
        <v>44590</v>
      </c>
      <c r="T17" s="4" t="s">
        <v>33</v>
      </c>
      <c r="U17" s="4">
        <v>190</v>
      </c>
      <c r="V17" s="4">
        <v>0</v>
      </c>
      <c r="W17" s="4">
        <v>0</v>
      </c>
    </row>
    <row r="18" s="4" customFormat="1" spans="1:24">
      <c r="A18" s="4">
        <v>17171739070</v>
      </c>
      <c r="B18" s="4" t="s">
        <v>25</v>
      </c>
      <c r="C18" s="4" t="s">
        <v>26</v>
      </c>
      <c r="D18" s="4" t="s">
        <v>62</v>
      </c>
      <c r="E18" s="4" t="s">
        <v>63</v>
      </c>
      <c r="F18" s="5">
        <v>44574</v>
      </c>
      <c r="G18" s="5">
        <v>44575</v>
      </c>
      <c r="H18" s="4">
        <v>1</v>
      </c>
      <c r="I18" s="4">
        <v>1</v>
      </c>
      <c r="J18" s="4">
        <v>1</v>
      </c>
      <c r="K18" s="4" t="s">
        <v>29</v>
      </c>
      <c r="L18" s="4">
        <v>155</v>
      </c>
      <c r="M18" s="4">
        <v>155</v>
      </c>
      <c r="N18" s="4" t="s">
        <v>64</v>
      </c>
      <c r="O18" s="4" t="s">
        <v>31</v>
      </c>
      <c r="P18" s="4" t="s">
        <v>32</v>
      </c>
      <c r="Q18" s="4">
        <v>0</v>
      </c>
      <c r="R18" s="6">
        <v>44574</v>
      </c>
      <c r="S18" s="5">
        <v>44590</v>
      </c>
      <c r="T18" s="4" t="s">
        <v>33</v>
      </c>
      <c r="U18" s="4">
        <v>155</v>
      </c>
      <c r="V18" s="4">
        <v>0</v>
      </c>
      <c r="W18" s="4">
        <v>0</v>
      </c>
      <c r="X18" s="4">
        <v>2389155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5"/>
  <sheetViews>
    <sheetView tabSelected="1" workbookViewId="0">
      <selection activeCell="B31" sqref="B31"/>
    </sheetView>
  </sheetViews>
  <sheetFormatPr defaultColWidth="9" defaultRowHeight="13.5"/>
  <cols>
    <col min="1" max="1" width="14.75" style="4" customWidth="1"/>
    <col min="2" max="3" width="10.37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65</v>
      </c>
    </row>
    <row r="2" s="4" customFormat="1" hidden="1" spans="1:9">
      <c r="A2" s="4">
        <v>17119099093</v>
      </c>
      <c r="B2" s="5">
        <v>44574</v>
      </c>
      <c r="C2" s="5">
        <v>44575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spans="1:9">
      <c r="A3" s="4">
        <v>17163926346</v>
      </c>
      <c r="B3" s="5">
        <v>44574</v>
      </c>
      <c r="C3" s="5">
        <v>44575</v>
      </c>
      <c r="D3" s="4">
        <v>677.73</v>
      </c>
      <c r="E3" s="4" t="str">
        <f>VLOOKUP(A3,HOP!A:L,12,0)</f>
        <v>677.73</v>
      </c>
      <c r="F3" s="4" t="str">
        <f>VLOOKUP(A3,HOP!A:C,3,0)</f>
        <v>2386111</v>
      </c>
      <c r="G3" s="4">
        <f t="shared" ref="G3:G15" si="0">D3-E3</f>
        <v>0</v>
      </c>
      <c r="H3" s="4" t="str">
        <f t="shared" ref="H3:H15" si="1">$H$1&amp;F3</f>
        <v>，2386111</v>
      </c>
      <c r="I3" s="4" t="str">
        <f>VLOOKUP(A3,HOP!A:T,20,0)</f>
        <v>直采</v>
      </c>
    </row>
    <row r="4" s="4" customFormat="1" spans="1:9">
      <c r="A4" s="4">
        <v>17165765158</v>
      </c>
      <c r="B4" s="5">
        <v>44574</v>
      </c>
      <c r="C4" s="5">
        <v>44575</v>
      </c>
      <c r="D4" s="4">
        <v>155.09</v>
      </c>
      <c r="E4" s="4" t="str">
        <f>VLOOKUP(A4,HOP!A:L,12,0)</f>
        <v>155.09</v>
      </c>
      <c r="F4" s="4" t="str">
        <f>VLOOKUP(A4,HOP!A:C,3,0)</f>
        <v>2387234</v>
      </c>
      <c r="G4" s="4">
        <f t="shared" si="0"/>
        <v>0</v>
      </c>
      <c r="H4" s="4" t="str">
        <f t="shared" si="1"/>
        <v>，2387234</v>
      </c>
      <c r="I4" s="4" t="str">
        <f>VLOOKUP(A4,HOP!A:T,20,0)</f>
        <v>直连</v>
      </c>
    </row>
    <row r="5" s="4" customFormat="1" hidden="1" spans="1:9">
      <c r="A5" s="4">
        <v>17166420849</v>
      </c>
      <c r="B5" s="5">
        <v>44574</v>
      </c>
      <c r="C5" s="5">
        <v>44575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VLOOKUP(A5,HOP!A:T,20,0)</f>
        <v>#N/A</v>
      </c>
    </row>
    <row r="6" s="4" customFormat="1" hidden="1" spans="1:9">
      <c r="A6" s="4">
        <v>17166435276</v>
      </c>
      <c r="B6" s="5">
        <v>44574</v>
      </c>
      <c r="C6" s="5">
        <v>44575</v>
      </c>
      <c r="D6" s="4">
        <v>0</v>
      </c>
      <c r="E6" s="4" t="str">
        <f>VLOOKUP(A6,HOP!A:L,12,0)</f>
        <v>0.00</v>
      </c>
      <c r="F6" s="4" t="str">
        <f>VLOOKUP(A6,HOP!A:C,3,0)</f>
        <v>2387632</v>
      </c>
      <c r="G6" s="4">
        <f t="shared" si="0"/>
        <v>0</v>
      </c>
      <c r="H6" s="4" t="str">
        <f t="shared" si="1"/>
        <v>，2387632</v>
      </c>
      <c r="I6" s="4" t="str">
        <f>VLOOKUP(A6,HOP!A:T,20,0)</f>
        <v>直连</v>
      </c>
    </row>
    <row r="7" s="4" customFormat="1" spans="1:9">
      <c r="A7" s="4">
        <v>17166618660</v>
      </c>
      <c r="B7" s="5">
        <v>44574</v>
      </c>
      <c r="C7" s="5">
        <v>44575</v>
      </c>
      <c r="D7" s="4">
        <v>437.33</v>
      </c>
      <c r="E7" s="4" t="str">
        <f>VLOOKUP(A7,HOP!A:L,12,0)</f>
        <v>437.33</v>
      </c>
      <c r="F7" s="4" t="str">
        <f>VLOOKUP(A7,HOP!A:C,3,0)</f>
        <v>2387780</v>
      </c>
      <c r="G7" s="4">
        <f t="shared" si="0"/>
        <v>0</v>
      </c>
      <c r="H7" s="4" t="str">
        <f t="shared" si="1"/>
        <v>，2387780</v>
      </c>
      <c r="I7" s="4" t="str">
        <f>VLOOKUP(A7,HOP!A:T,20,0)</f>
        <v>直连</v>
      </c>
    </row>
    <row r="8" s="4" customFormat="1" spans="1:9">
      <c r="A8" s="4">
        <v>17166492935</v>
      </c>
      <c r="B8" s="5">
        <v>44574</v>
      </c>
      <c r="C8" s="5">
        <v>44575</v>
      </c>
      <c r="D8" s="4">
        <v>140</v>
      </c>
      <c r="E8" s="4" t="str">
        <f>VLOOKUP(A8,HOP!A:L,12,0)</f>
        <v>140.00</v>
      </c>
      <c r="F8" s="4" t="str">
        <f>VLOOKUP(A8,HOP!A:C,3,0)</f>
        <v>2387679</v>
      </c>
      <c r="G8" s="4">
        <f t="shared" si="0"/>
        <v>0</v>
      </c>
      <c r="H8" s="4" t="str">
        <f t="shared" si="1"/>
        <v>，2387679</v>
      </c>
      <c r="I8" s="4" t="str">
        <f>VLOOKUP(A8,HOP!A:T,20,0)</f>
        <v>直采</v>
      </c>
    </row>
    <row r="9" s="4" customFormat="1" spans="1:9">
      <c r="A9" s="4">
        <v>17166580733</v>
      </c>
      <c r="B9" s="5">
        <v>44574</v>
      </c>
      <c r="C9" s="5">
        <v>44575</v>
      </c>
      <c r="D9" s="4">
        <v>437.33</v>
      </c>
      <c r="E9" s="4" t="str">
        <f>VLOOKUP(A9,HOP!A:L,12,0)</f>
        <v>437.33</v>
      </c>
      <c r="F9" s="4" t="str">
        <f>VLOOKUP(A9,HOP!A:C,3,0)</f>
        <v>2387743</v>
      </c>
      <c r="G9" s="4">
        <f t="shared" si="0"/>
        <v>0</v>
      </c>
      <c r="H9" s="4" t="str">
        <f t="shared" si="1"/>
        <v>，2387743</v>
      </c>
      <c r="I9" s="4" t="str">
        <f>VLOOKUP(A9,HOP!A:T,20,0)</f>
        <v>直连</v>
      </c>
    </row>
    <row r="10" s="4" customFormat="1" spans="1:9">
      <c r="A10" s="4">
        <v>17169836656</v>
      </c>
      <c r="B10" s="5">
        <v>44574</v>
      </c>
      <c r="C10" s="5">
        <v>44575</v>
      </c>
      <c r="D10" s="4">
        <v>190</v>
      </c>
      <c r="E10" s="4" t="str">
        <f>VLOOKUP(A10,HOP!A:L,12,0)</f>
        <v>190.00</v>
      </c>
      <c r="F10" s="4" t="str">
        <f>VLOOKUP(A10,HOP!A:C,3,0)</f>
        <v>2388007</v>
      </c>
      <c r="G10" s="4">
        <f t="shared" si="0"/>
        <v>0</v>
      </c>
      <c r="H10" s="4" t="str">
        <f t="shared" si="1"/>
        <v>，2388007</v>
      </c>
      <c r="I10" s="4" t="str">
        <f>VLOOKUP(A10,HOP!A:T,20,0)</f>
        <v>直采</v>
      </c>
    </row>
    <row r="11" s="4" customFormat="1" spans="1:9">
      <c r="A11" s="4">
        <v>17170278014</v>
      </c>
      <c r="B11" s="5">
        <v>44574</v>
      </c>
      <c r="C11" s="5">
        <v>44575</v>
      </c>
      <c r="D11" s="4">
        <v>437.33</v>
      </c>
      <c r="E11" s="4" t="str">
        <f>VLOOKUP(A11,HOP!A:L,12,0)</f>
        <v>437.33</v>
      </c>
      <c r="F11" s="4" t="str">
        <f>VLOOKUP(A11,HOP!A:C,3,0)</f>
        <v>2388189</v>
      </c>
      <c r="G11" s="4">
        <f t="shared" si="0"/>
        <v>0</v>
      </c>
      <c r="H11" s="4" t="str">
        <f t="shared" si="1"/>
        <v>，2388189</v>
      </c>
      <c r="I11" s="4" t="str">
        <f>VLOOKUP(A11,HOP!A:T,20,0)</f>
        <v>直连</v>
      </c>
    </row>
    <row r="12" s="4" customFormat="1" spans="1:9">
      <c r="A12" s="4">
        <v>17170771484</v>
      </c>
      <c r="B12" s="5">
        <v>44574</v>
      </c>
      <c r="C12" s="5">
        <v>44575</v>
      </c>
      <c r="D12" s="4">
        <v>190</v>
      </c>
      <c r="E12" s="4" t="str">
        <f>VLOOKUP(A12,HOP!A:L,12,0)</f>
        <v>190.00</v>
      </c>
      <c r="F12" s="4" t="str">
        <f>VLOOKUP(A12,HOP!A:C,3,0)</f>
        <v>2388499</v>
      </c>
      <c r="G12" s="4">
        <f t="shared" si="0"/>
        <v>0</v>
      </c>
      <c r="H12" s="4" t="str">
        <f t="shared" si="1"/>
        <v>，2388499</v>
      </c>
      <c r="I12" s="4" t="str">
        <f>VLOOKUP(A12,HOP!A:T,20,0)</f>
        <v>直采</v>
      </c>
    </row>
    <row r="13" s="4" customFormat="1" spans="1:9">
      <c r="A13" s="4">
        <v>17171333667</v>
      </c>
      <c r="B13" s="5">
        <v>44574</v>
      </c>
      <c r="C13" s="5">
        <v>44575</v>
      </c>
      <c r="D13" s="4">
        <v>208</v>
      </c>
      <c r="E13" s="4" t="str">
        <f>VLOOKUP(A13,HOP!A:L,12,0)</f>
        <v>208.00</v>
      </c>
      <c r="F13" s="4" t="str">
        <f>VLOOKUP(A13,HOP!A:C,3,0)</f>
        <v>2388871</v>
      </c>
      <c r="G13" s="4">
        <f t="shared" si="0"/>
        <v>0</v>
      </c>
      <c r="H13" s="4" t="str">
        <f t="shared" si="1"/>
        <v>，2388871</v>
      </c>
      <c r="I13" s="4" t="str">
        <f>VLOOKUP(A13,HOP!A:T,20,0)</f>
        <v>直采</v>
      </c>
    </row>
    <row r="14" s="4" customFormat="1" spans="1:9">
      <c r="A14" s="4">
        <v>17171456181</v>
      </c>
      <c r="B14" s="5">
        <v>44574</v>
      </c>
      <c r="C14" s="5">
        <v>44575</v>
      </c>
      <c r="D14" s="4">
        <v>190</v>
      </c>
      <c r="E14" s="4" t="str">
        <f>VLOOKUP(A14,HOP!A:L,12,0)</f>
        <v>190.00</v>
      </c>
      <c r="F14" s="4" t="str">
        <f>VLOOKUP(A14,HOP!A:C,3,0)</f>
        <v>2388953</v>
      </c>
      <c r="G14" s="4">
        <f t="shared" si="0"/>
        <v>0</v>
      </c>
      <c r="H14" s="4" t="str">
        <f t="shared" si="1"/>
        <v>，2388953</v>
      </c>
      <c r="I14" s="4" t="str">
        <f>VLOOKUP(A14,HOP!A:T,20,0)</f>
        <v>直采</v>
      </c>
    </row>
    <row r="15" s="4" customFormat="1" spans="1:9">
      <c r="A15" s="4">
        <v>17171739070</v>
      </c>
      <c r="B15" s="5">
        <v>44574</v>
      </c>
      <c r="C15" s="5">
        <v>44575</v>
      </c>
      <c r="D15" s="4">
        <v>155</v>
      </c>
      <c r="E15" s="4" t="str">
        <f>VLOOKUP(A15,HOP!A:L,12,0)</f>
        <v>155.00</v>
      </c>
      <c r="F15" s="4" t="str">
        <f>VLOOKUP(A15,HOP!A:C,3,0)</f>
        <v>2389155</v>
      </c>
      <c r="G15" s="4">
        <f t="shared" si="0"/>
        <v>0</v>
      </c>
      <c r="H15" s="4" t="str">
        <f t="shared" si="1"/>
        <v>，2389155</v>
      </c>
      <c r="I15" s="4" t="str">
        <f>VLOOKUP(A15,HOP!A:T,20,0)</f>
        <v>直采</v>
      </c>
    </row>
    <row r="17" spans="4:4">
      <c r="D17" s="4">
        <f>SUM(D2:D16)</f>
        <v>3217.81</v>
      </c>
    </row>
    <row r="22" spans="1:5">
      <c r="A22" s="4" t="s">
        <v>66</v>
      </c>
      <c r="D22" s="4">
        <v>1750.73</v>
      </c>
      <c r="E22" s="4">
        <v>2141.59</v>
      </c>
    </row>
    <row r="23" spans="1:5">
      <c r="A23" s="4" t="s">
        <v>67</v>
      </c>
      <c r="D23" s="4">
        <v>1467.08</v>
      </c>
      <c r="E23" s="4">
        <v>1794.61</v>
      </c>
    </row>
    <row r="24" spans="1:5">
      <c r="A24" s="4" t="s">
        <v>68</v>
      </c>
      <c r="D24" s="4">
        <f>SUBTOTAL(9,D22:D23)</f>
        <v>3217.81</v>
      </c>
      <c r="E24" s="4">
        <f>SUBTOTAL(9,E22:E23)</f>
        <v>3936.2</v>
      </c>
    </row>
    <row r="25" spans="1:1">
      <c r="A25" s="4" t="s">
        <v>69</v>
      </c>
    </row>
  </sheetData>
  <autoFilter ref="A1:XFD17">
    <filterColumn colId="3">
      <filters blank="1">
        <filter val="140"/>
        <filter val="190"/>
        <filter val="3217.81"/>
        <filter val="437.33"/>
        <filter val="677.73"/>
        <filter val="155"/>
        <filter val="208"/>
        <filter val="155.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70</v>
      </c>
      <c r="B1" s="2" t="s">
        <v>71</v>
      </c>
      <c r="C1" s="2" t="s">
        <v>72</v>
      </c>
      <c r="D1" s="2" t="s">
        <v>73</v>
      </c>
      <c r="E1" s="2" t="s">
        <v>13</v>
      </c>
      <c r="F1" s="2" t="s">
        <v>5</v>
      </c>
      <c r="G1" s="2" t="s">
        <v>6</v>
      </c>
      <c r="H1" s="2" t="s">
        <v>74</v>
      </c>
      <c r="I1" s="2" t="s">
        <v>75</v>
      </c>
      <c r="J1" s="2" t="s">
        <v>76</v>
      </c>
      <c r="K1" s="2" t="s">
        <v>77</v>
      </c>
      <c r="L1" s="2" t="s">
        <v>78</v>
      </c>
      <c r="M1" s="2" t="s">
        <v>79</v>
      </c>
      <c r="N1" s="2" t="s">
        <v>80</v>
      </c>
      <c r="O1" s="2" t="s">
        <v>81</v>
      </c>
      <c r="P1" s="2" t="s">
        <v>82</v>
      </c>
      <c r="Q1" s="2" t="s">
        <v>83</v>
      </c>
      <c r="R1" s="2" t="s">
        <v>84</v>
      </c>
      <c r="S1" s="2" t="s">
        <v>85</v>
      </c>
      <c r="T1" s="2" t="s">
        <v>86</v>
      </c>
    </row>
    <row r="2" s="1" customFormat="1" spans="1:20">
      <c r="A2" s="3">
        <v>17171739070</v>
      </c>
      <c r="B2" s="1" t="s">
        <v>87</v>
      </c>
      <c r="C2" s="1" t="s">
        <v>88</v>
      </c>
      <c r="D2" s="1" t="s">
        <v>89</v>
      </c>
      <c r="E2" s="1" t="s">
        <v>64</v>
      </c>
      <c r="F2" s="1" t="s">
        <v>87</v>
      </c>
      <c r="G2" s="1" t="s">
        <v>90</v>
      </c>
      <c r="H2" s="1" t="s">
        <v>91</v>
      </c>
      <c r="I2" s="1" t="s">
        <v>92</v>
      </c>
      <c r="J2" s="1" t="s">
        <v>93</v>
      </c>
      <c r="K2" s="1" t="s">
        <v>92</v>
      </c>
      <c r="L2" s="1" t="s">
        <v>92</v>
      </c>
      <c r="M2" s="1" t="s">
        <v>94</v>
      </c>
      <c r="N2" s="1" t="s">
        <v>94</v>
      </c>
      <c r="O2" s="1" t="s">
        <v>95</v>
      </c>
      <c r="P2" s="1" t="s">
        <v>96</v>
      </c>
      <c r="Q2" s="1" t="s">
        <v>97</v>
      </c>
      <c r="R2" s="1" t="s">
        <v>98</v>
      </c>
      <c r="S2" s="1" t="s">
        <v>99</v>
      </c>
      <c r="T2" s="1" t="s">
        <v>100</v>
      </c>
    </row>
    <row r="3" s="1" customFormat="1" spans="1:20">
      <c r="A3" s="3">
        <v>17171456181</v>
      </c>
      <c r="B3" s="1" t="s">
        <v>87</v>
      </c>
      <c r="C3" s="1" t="s">
        <v>101</v>
      </c>
      <c r="D3" s="1" t="s">
        <v>102</v>
      </c>
      <c r="E3" s="1" t="s">
        <v>61</v>
      </c>
      <c r="F3" s="1" t="s">
        <v>87</v>
      </c>
      <c r="G3" s="1" t="s">
        <v>90</v>
      </c>
      <c r="H3" s="1" t="s">
        <v>91</v>
      </c>
      <c r="I3" s="1" t="s">
        <v>103</v>
      </c>
      <c r="J3" s="1" t="s">
        <v>93</v>
      </c>
      <c r="K3" s="1" t="s">
        <v>103</v>
      </c>
      <c r="L3" s="1" t="s">
        <v>103</v>
      </c>
      <c r="M3" s="1" t="s">
        <v>94</v>
      </c>
      <c r="N3" s="1" t="s">
        <v>94</v>
      </c>
      <c r="O3" s="1" t="s">
        <v>95</v>
      </c>
      <c r="P3" s="1" t="s">
        <v>96</v>
      </c>
      <c r="Q3" s="1" t="s">
        <v>104</v>
      </c>
      <c r="R3" s="1" t="s">
        <v>98</v>
      </c>
      <c r="S3" s="1" t="s">
        <v>99</v>
      </c>
      <c r="T3" s="1" t="s">
        <v>100</v>
      </c>
    </row>
    <row r="4" s="1" customFormat="1" spans="1:20">
      <c r="A4" s="3">
        <v>17171333667</v>
      </c>
      <c r="B4" s="1" t="s">
        <v>87</v>
      </c>
      <c r="C4" s="1" t="s">
        <v>105</v>
      </c>
      <c r="D4" s="1" t="s">
        <v>106</v>
      </c>
      <c r="E4" s="1" t="s">
        <v>60</v>
      </c>
      <c r="F4" s="1" t="s">
        <v>87</v>
      </c>
      <c r="G4" s="1" t="s">
        <v>90</v>
      </c>
      <c r="H4" s="1" t="s">
        <v>91</v>
      </c>
      <c r="I4" s="1" t="s">
        <v>107</v>
      </c>
      <c r="J4" s="1" t="s">
        <v>93</v>
      </c>
      <c r="K4" s="1" t="s">
        <v>107</v>
      </c>
      <c r="L4" s="1" t="s">
        <v>107</v>
      </c>
      <c r="M4" s="1" t="s">
        <v>94</v>
      </c>
      <c r="N4" s="1" t="s">
        <v>94</v>
      </c>
      <c r="O4" s="1" t="s">
        <v>95</v>
      </c>
      <c r="P4" s="1" t="s">
        <v>96</v>
      </c>
      <c r="Q4" s="1" t="s">
        <v>108</v>
      </c>
      <c r="R4" s="1" t="s">
        <v>98</v>
      </c>
      <c r="S4" s="1" t="s">
        <v>99</v>
      </c>
      <c r="T4" s="1" t="s">
        <v>100</v>
      </c>
    </row>
    <row r="5" s="1" customFormat="1" spans="1:20">
      <c r="A5" s="3">
        <v>17170771484</v>
      </c>
      <c r="B5" s="1" t="s">
        <v>87</v>
      </c>
      <c r="C5" s="1" t="s">
        <v>109</v>
      </c>
      <c r="D5" s="1" t="s">
        <v>102</v>
      </c>
      <c r="E5" s="1" t="s">
        <v>57</v>
      </c>
      <c r="F5" s="1" t="s">
        <v>87</v>
      </c>
      <c r="G5" s="1" t="s">
        <v>90</v>
      </c>
      <c r="H5" s="1" t="s">
        <v>91</v>
      </c>
      <c r="I5" s="1" t="s">
        <v>103</v>
      </c>
      <c r="J5" s="1" t="s">
        <v>93</v>
      </c>
      <c r="K5" s="1" t="s">
        <v>103</v>
      </c>
      <c r="L5" s="1" t="s">
        <v>103</v>
      </c>
      <c r="M5" s="1" t="s">
        <v>94</v>
      </c>
      <c r="N5" s="1" t="s">
        <v>94</v>
      </c>
      <c r="O5" s="1" t="s">
        <v>95</v>
      </c>
      <c r="P5" s="1" t="s">
        <v>96</v>
      </c>
      <c r="Q5" s="1" t="s">
        <v>110</v>
      </c>
      <c r="R5" s="1" t="s">
        <v>98</v>
      </c>
      <c r="S5" s="1" t="s">
        <v>99</v>
      </c>
      <c r="T5" s="1" t="s">
        <v>100</v>
      </c>
    </row>
    <row r="6" s="1" customFormat="1" spans="1:20">
      <c r="A6" s="3">
        <v>17170278014</v>
      </c>
      <c r="B6" s="1" t="s">
        <v>87</v>
      </c>
      <c r="C6" s="1" t="s">
        <v>111</v>
      </c>
      <c r="D6" s="1" t="s">
        <v>112</v>
      </c>
      <c r="E6" s="1" t="s">
        <v>113</v>
      </c>
      <c r="F6" s="1" t="s">
        <v>87</v>
      </c>
      <c r="G6" s="1" t="s">
        <v>90</v>
      </c>
      <c r="H6" s="1" t="s">
        <v>91</v>
      </c>
      <c r="I6" s="1" t="s">
        <v>114</v>
      </c>
      <c r="J6" s="1" t="s">
        <v>93</v>
      </c>
      <c r="K6" s="1" t="s">
        <v>114</v>
      </c>
      <c r="L6" s="1" t="s">
        <v>114</v>
      </c>
      <c r="M6" s="1" t="s">
        <v>94</v>
      </c>
      <c r="N6" s="1" t="s">
        <v>94</v>
      </c>
      <c r="O6" s="1" t="s">
        <v>95</v>
      </c>
      <c r="P6" s="1" t="s">
        <v>96</v>
      </c>
      <c r="Q6" s="1" t="s">
        <v>115</v>
      </c>
      <c r="R6" s="1" t="s">
        <v>98</v>
      </c>
      <c r="S6" s="1" t="s">
        <v>99</v>
      </c>
      <c r="T6" s="1" t="s">
        <v>116</v>
      </c>
    </row>
    <row r="7" s="1" customFormat="1" spans="1:20">
      <c r="A7" s="3">
        <v>17169836656</v>
      </c>
      <c r="B7" s="1" t="s">
        <v>87</v>
      </c>
      <c r="C7" s="1" t="s">
        <v>117</v>
      </c>
      <c r="D7" s="1" t="s">
        <v>102</v>
      </c>
      <c r="E7" s="1" t="s">
        <v>54</v>
      </c>
      <c r="F7" s="1" t="s">
        <v>87</v>
      </c>
      <c r="G7" s="1" t="s">
        <v>90</v>
      </c>
      <c r="H7" s="1" t="s">
        <v>91</v>
      </c>
      <c r="I7" s="1" t="s">
        <v>103</v>
      </c>
      <c r="J7" s="1" t="s">
        <v>93</v>
      </c>
      <c r="K7" s="1" t="s">
        <v>103</v>
      </c>
      <c r="L7" s="1" t="s">
        <v>103</v>
      </c>
      <c r="M7" s="1" t="s">
        <v>94</v>
      </c>
      <c r="N7" s="1" t="s">
        <v>94</v>
      </c>
      <c r="O7" s="1" t="s">
        <v>95</v>
      </c>
      <c r="P7" s="1" t="s">
        <v>96</v>
      </c>
      <c r="Q7" s="1" t="s">
        <v>118</v>
      </c>
      <c r="R7" s="1" t="s">
        <v>98</v>
      </c>
      <c r="S7" s="1" t="s">
        <v>99</v>
      </c>
      <c r="T7" s="1" t="s">
        <v>100</v>
      </c>
    </row>
    <row r="8" s="1" customFormat="1" spans="1:20">
      <c r="A8" s="3">
        <v>17166618660</v>
      </c>
      <c r="B8" s="1" t="s">
        <v>87</v>
      </c>
      <c r="C8" s="1" t="s">
        <v>119</v>
      </c>
      <c r="D8" s="1" t="s">
        <v>112</v>
      </c>
      <c r="E8" s="1" t="s">
        <v>120</v>
      </c>
      <c r="F8" s="1" t="s">
        <v>87</v>
      </c>
      <c r="G8" s="1" t="s">
        <v>90</v>
      </c>
      <c r="H8" s="1" t="s">
        <v>91</v>
      </c>
      <c r="I8" s="1" t="s">
        <v>114</v>
      </c>
      <c r="J8" s="1" t="s">
        <v>93</v>
      </c>
      <c r="K8" s="1" t="s">
        <v>114</v>
      </c>
      <c r="L8" s="1" t="s">
        <v>114</v>
      </c>
      <c r="M8" s="1" t="s">
        <v>94</v>
      </c>
      <c r="N8" s="1" t="s">
        <v>94</v>
      </c>
      <c r="O8" s="1" t="s">
        <v>95</v>
      </c>
      <c r="P8" s="1" t="s">
        <v>96</v>
      </c>
      <c r="Q8" s="1" t="s">
        <v>121</v>
      </c>
      <c r="R8" s="1" t="s">
        <v>98</v>
      </c>
      <c r="S8" s="1" t="s">
        <v>99</v>
      </c>
      <c r="T8" s="1" t="s">
        <v>116</v>
      </c>
    </row>
    <row r="9" s="1" customFormat="1" spans="1:20">
      <c r="A9" s="3">
        <v>17166580733</v>
      </c>
      <c r="B9" s="1" t="s">
        <v>87</v>
      </c>
      <c r="C9" s="1" t="s">
        <v>122</v>
      </c>
      <c r="D9" s="1" t="s">
        <v>112</v>
      </c>
      <c r="E9" s="1" t="s">
        <v>123</v>
      </c>
      <c r="F9" s="1" t="s">
        <v>87</v>
      </c>
      <c r="G9" s="1" t="s">
        <v>90</v>
      </c>
      <c r="H9" s="1" t="s">
        <v>91</v>
      </c>
      <c r="I9" s="1" t="s">
        <v>114</v>
      </c>
      <c r="J9" s="1" t="s">
        <v>93</v>
      </c>
      <c r="K9" s="1" t="s">
        <v>114</v>
      </c>
      <c r="L9" s="1" t="s">
        <v>114</v>
      </c>
      <c r="M9" s="1" t="s">
        <v>94</v>
      </c>
      <c r="N9" s="1" t="s">
        <v>94</v>
      </c>
      <c r="O9" s="1" t="s">
        <v>95</v>
      </c>
      <c r="P9" s="1" t="s">
        <v>96</v>
      </c>
      <c r="Q9" s="1" t="s">
        <v>124</v>
      </c>
      <c r="R9" s="1" t="s">
        <v>98</v>
      </c>
      <c r="S9" s="1" t="s">
        <v>99</v>
      </c>
      <c r="T9" s="1" t="s">
        <v>116</v>
      </c>
    </row>
    <row r="10" s="1" customFormat="1" spans="1:20">
      <c r="A10" s="3">
        <v>17166492935</v>
      </c>
      <c r="B10" s="1" t="s">
        <v>87</v>
      </c>
      <c r="C10" s="1" t="s">
        <v>125</v>
      </c>
      <c r="D10" s="1" t="s">
        <v>126</v>
      </c>
      <c r="E10" s="1" t="s">
        <v>50</v>
      </c>
      <c r="F10" s="1" t="s">
        <v>87</v>
      </c>
      <c r="G10" s="1" t="s">
        <v>90</v>
      </c>
      <c r="H10" s="1" t="s">
        <v>91</v>
      </c>
      <c r="I10" s="1" t="s">
        <v>127</v>
      </c>
      <c r="J10" s="1" t="s">
        <v>93</v>
      </c>
      <c r="K10" s="1" t="s">
        <v>127</v>
      </c>
      <c r="L10" s="1" t="s">
        <v>127</v>
      </c>
      <c r="M10" s="1" t="s">
        <v>94</v>
      </c>
      <c r="N10" s="1" t="s">
        <v>94</v>
      </c>
      <c r="O10" s="1" t="s">
        <v>95</v>
      </c>
      <c r="P10" s="1" t="s">
        <v>96</v>
      </c>
      <c r="Q10" s="1" t="s">
        <v>128</v>
      </c>
      <c r="R10" s="1" t="s">
        <v>98</v>
      </c>
      <c r="S10" s="1" t="s">
        <v>99</v>
      </c>
      <c r="T10" s="1" t="s">
        <v>100</v>
      </c>
    </row>
    <row r="11" s="1" customFormat="1" spans="1:20">
      <c r="A11" s="3">
        <v>17166435276</v>
      </c>
      <c r="B11" s="1" t="s">
        <v>87</v>
      </c>
      <c r="C11" s="1" t="s">
        <v>129</v>
      </c>
      <c r="D11" s="1" t="s">
        <v>130</v>
      </c>
      <c r="E11" s="1" t="s">
        <v>44</v>
      </c>
      <c r="F11" s="1" t="s">
        <v>87</v>
      </c>
      <c r="G11" s="1" t="s">
        <v>90</v>
      </c>
      <c r="H11" s="1" t="s">
        <v>91</v>
      </c>
      <c r="I11" s="1" t="s">
        <v>95</v>
      </c>
      <c r="J11" s="1" t="s">
        <v>93</v>
      </c>
      <c r="K11" s="1" t="s">
        <v>95</v>
      </c>
      <c r="L11" s="1" t="s">
        <v>95</v>
      </c>
      <c r="M11" s="1" t="s">
        <v>94</v>
      </c>
      <c r="N11" s="1" t="s">
        <v>94</v>
      </c>
      <c r="O11" s="1" t="s">
        <v>95</v>
      </c>
      <c r="P11" s="1" t="s">
        <v>96</v>
      </c>
      <c r="Q11" s="1" t="s">
        <v>131</v>
      </c>
      <c r="R11" s="1" t="s">
        <v>98</v>
      </c>
      <c r="S11" s="1" t="s">
        <v>99</v>
      </c>
      <c r="T11" s="1" t="s">
        <v>116</v>
      </c>
    </row>
    <row r="12" s="1" customFormat="1" spans="1:20">
      <c r="A12" s="3">
        <v>17165765158</v>
      </c>
      <c r="B12" s="1" t="s">
        <v>132</v>
      </c>
      <c r="C12" s="1" t="s">
        <v>133</v>
      </c>
      <c r="D12" s="1" t="s">
        <v>134</v>
      </c>
      <c r="E12" s="1" t="s">
        <v>40</v>
      </c>
      <c r="F12" s="1" t="s">
        <v>87</v>
      </c>
      <c r="G12" s="1" t="s">
        <v>90</v>
      </c>
      <c r="H12" s="1" t="s">
        <v>91</v>
      </c>
      <c r="I12" s="1" t="s">
        <v>135</v>
      </c>
      <c r="J12" s="1" t="s">
        <v>93</v>
      </c>
      <c r="K12" s="1" t="s">
        <v>135</v>
      </c>
      <c r="L12" s="1" t="s">
        <v>135</v>
      </c>
      <c r="M12" s="1" t="s">
        <v>94</v>
      </c>
      <c r="N12" s="1" t="s">
        <v>94</v>
      </c>
      <c r="O12" s="1" t="s">
        <v>95</v>
      </c>
      <c r="P12" s="1" t="s">
        <v>96</v>
      </c>
      <c r="Q12" s="1" t="s">
        <v>136</v>
      </c>
      <c r="R12" s="1" t="s">
        <v>98</v>
      </c>
      <c r="S12" s="1" t="s">
        <v>99</v>
      </c>
      <c r="T12" s="1" t="s">
        <v>116</v>
      </c>
    </row>
    <row r="13" s="1" customFormat="1" spans="1:20">
      <c r="A13" s="3">
        <v>17163926346</v>
      </c>
      <c r="B13" s="1" t="s">
        <v>132</v>
      </c>
      <c r="C13" s="1" t="s">
        <v>137</v>
      </c>
      <c r="D13" s="1" t="s">
        <v>138</v>
      </c>
      <c r="E13" s="1" t="s">
        <v>37</v>
      </c>
      <c r="F13" s="1" t="s">
        <v>87</v>
      </c>
      <c r="G13" s="1" t="s">
        <v>90</v>
      </c>
      <c r="H13" s="1" t="s">
        <v>91</v>
      </c>
      <c r="I13" s="1" t="s">
        <v>139</v>
      </c>
      <c r="J13" s="1" t="s">
        <v>93</v>
      </c>
      <c r="K13" s="1" t="s">
        <v>139</v>
      </c>
      <c r="L13" s="1" t="s">
        <v>139</v>
      </c>
      <c r="M13" s="1" t="s">
        <v>94</v>
      </c>
      <c r="N13" s="1" t="s">
        <v>94</v>
      </c>
      <c r="O13" s="1" t="s">
        <v>95</v>
      </c>
      <c r="P13" s="1" t="s">
        <v>96</v>
      </c>
      <c r="Q13" s="1" t="s">
        <v>140</v>
      </c>
      <c r="R13" s="1" t="s">
        <v>98</v>
      </c>
      <c r="S13" s="1" t="s">
        <v>99</v>
      </c>
      <c r="T13" s="1" t="s">
        <v>100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2022-01-29T02:36:21Z</dcterms:created>
  <dcterms:modified xsi:type="dcterms:W3CDTF">2022-01-29T02:42:41Z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B4A55E226FDD40D5A8923ED5146F8E61</vt:lpwstr>
  </property>
  <property fmtid="{D5CDD505-2E9C-101B-9397-08002B2CF9AE}" pid="3" name="KSOProductBuildVer">
    <vt:lpwstr>2052-11.1.0.11294</vt:lpwstr>
  </property>
</Properties>
</file>