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<sst xmlns="http://schemas.openxmlformats.org/spreadsheetml/2006/main" count="840" uniqueCount="250">
  <si>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</si>
  <si>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</si>
  <si>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</si>
  <si>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</si>
  <si>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</si>
  <si>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</si>
  <si>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</si>
  <si>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</si>
  <si>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</si>
  <si>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</si>
  <si>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</si>
  <si>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</si>
  <si>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</si>
  <si>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</si>
  <si>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</si>
  <si>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</si>
  <si>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</si>
  <si>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</si>
  <si>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</si>
  <si>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</si>
  <si>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</si>
  <si>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</si>
  <si>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</si>
  <si>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</si>
  <si>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</si>
  <si>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</si>
  <si>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</si>
  <si>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[长春]全季酒店(长春国际会展中心店)(80247901)</t>
  </si>
  <si>
    <t>高级大床房A&lt;2人入住&gt;</t>
  </si>
  <si>
    <t>CNY</t>
  </si>
  <si>
    <t>徐程祎</t>
  </si>
  <si>
    <t>CA13744220129CNY</t>
  </si>
  <si>
    <t>未提现</t>
  </si>
  <si>
    <t>携程开票</t>
  </si>
  <si>
    <t>R1300311074169172001</t>
  </si>
  <si>
    <t>朱忠华</t>
  </si>
  <si>
    <t>R1300311074174590001</t>
  </si>
  <si>
    <t>[长沙]格林豪泰酒店(长沙中医药大学店)(76434313)</t>
  </si>
  <si>
    <t>安心房&lt;2人入住&gt;</t>
  </si>
  <si>
    <t>胡亚平</t>
  </si>
  <si>
    <t>(GRT)74216800;</t>
  </si>
  <si>
    <t>[成都]全季酒店(成都高新酒店)(68607103)</t>
  </si>
  <si>
    <t>高显连</t>
  </si>
  <si>
    <t>R6117301074272395001</t>
  </si>
  <si>
    <t>[成都]全季酒店(成都春熙路太古里店)(76445829)</t>
  </si>
  <si>
    <t>双床房&lt;2人入住&gt;</t>
  </si>
  <si>
    <t>屈雪晴</t>
  </si>
  <si>
    <t>R6100111074278087001</t>
  </si>
  <si>
    <t>[福州]海友酒店(福州三坊七巷店)(77147214)</t>
  </si>
  <si>
    <t>高级大床房&lt;2人入住&gt;</t>
  </si>
  <si>
    <t>林焓</t>
  </si>
  <si>
    <t>R3500014074381194001</t>
  </si>
  <si>
    <t>取消</t>
  </si>
  <si>
    <t>[北京]IU酒店(北京西客站六里桥东地铁站店)(76295707)</t>
  </si>
  <si>
    <t>小U超级大床房&lt;2人入住&gt;</t>
  </si>
  <si>
    <t>李景楠</t>
  </si>
  <si>
    <t>[南昌]尚客优精选酒店(南昌叠山路滕王阁步行街店)(80245746)</t>
  </si>
  <si>
    <t>精选高级大床房&lt;2人入住&gt;</t>
  </si>
  <si>
    <t>张建</t>
  </si>
  <si>
    <t>[null](81209435)</t>
  </si>
  <si>
    <t>[贵阳]IU酒店(贵阳高铁东站万达广场店)(80246970)</t>
  </si>
  <si>
    <t>小U·精致大床房&lt;2人入住&gt;</t>
  </si>
  <si>
    <t>袁炜</t>
  </si>
  <si>
    <t>[襄阳]城市便捷酒店(襄阳深圳工业园店)(68343702)</t>
  </si>
  <si>
    <t>商务大床房&lt;2人入住&gt;&lt;早餐&gt;</t>
  </si>
  <si>
    <t>沈振</t>
  </si>
  <si>
    <t>[苏州]格林豪泰(苏州火车站虎丘店)(81209435)</t>
  </si>
  <si>
    <t>1.8米高级大床房&lt;2人入住&gt;</t>
  </si>
  <si>
    <t>史亚飞</t>
  </si>
  <si>
    <t>[null](81209016)</t>
  </si>
  <si>
    <t>[临沂]格林豪泰智选酒店(临沂汤头温泉观唐街店)(80249303)</t>
  </si>
  <si>
    <t>景观大床房&lt;2人入住&gt;</t>
  </si>
  <si>
    <t>刘德民</t>
  </si>
  <si>
    <t>(GRT)74383190;</t>
  </si>
  <si>
    <t>[桐城]骏怡酒店(桐城南门客运站店)(77147918)</t>
  </si>
  <si>
    <t>商务双床房&lt;2人入住&gt;</t>
  </si>
  <si>
    <t>冯唐兵</t>
  </si>
  <si>
    <t>[合肥]格林豪泰酒店(合肥明发广场店)(80249219)</t>
  </si>
  <si>
    <t>特惠大床房&lt;2人入住&gt;</t>
  </si>
  <si>
    <t>蔡跃</t>
  </si>
  <si>
    <t>[新余]城市便捷酒店(新余劳动北路店)(68345271)</t>
  </si>
  <si>
    <t>商务大床房&lt;2人入住&gt;</t>
  </si>
  <si>
    <t>戴斌清</t>
  </si>
  <si>
    <t>[北海]城市便捷(北海北部湾东路海底世界店)(68323402)</t>
  </si>
  <si>
    <t>标准大床房&lt;2人入住&gt;&lt;早餐&gt;</t>
  </si>
  <si>
    <t>肖乐</t>
  </si>
  <si>
    <t>[衡阳]城市便捷酒店(衡阳祝融大道店)(68301698)</t>
  </si>
  <si>
    <t>精选大床房&lt;2人入住&gt;&lt;早餐&gt;</t>
  </si>
  <si>
    <t>李建湘</t>
  </si>
  <si>
    <t>[东阳]云栖艺术酒店（东阳银泰城店）(81209189)</t>
  </si>
  <si>
    <t>中式大床房&lt;2人入住&gt;</t>
  </si>
  <si>
    <t>吴靖</t>
  </si>
  <si>
    <t>王益新</t>
  </si>
  <si>
    <t>[广州]城市便捷酒店(广州新白云机场人和地铁站店)(68306401)</t>
  </si>
  <si>
    <t>王凤显</t>
  </si>
  <si>
    <t>[荆门]城市便捷酒店(荆门南城明珠店)(68342210)</t>
  </si>
  <si>
    <t>特惠大床房(无窗)&lt;2人入住&gt;</t>
  </si>
  <si>
    <t>黄辅君</t>
  </si>
  <si>
    <t>[驻马店]城市便捷酒店(驻马店正阳路店)(68323865)</t>
  </si>
  <si>
    <t>刘杰</t>
  </si>
  <si>
    <t>[赣州]城市便捷酒店(赣州南康文峰大道店)(68345558)</t>
  </si>
  <si>
    <t>特惠双床房&lt;2人入住&gt;&lt;早餐&gt;</t>
  </si>
  <si>
    <t>樊小怀</t>
  </si>
  <si>
    <t>[孝昌]城市便捷酒店(孝昌汽车客运站店)(68344417)</t>
  </si>
  <si>
    <t>精选大床房&lt;2人入住&gt;</t>
  </si>
  <si>
    <t>陈梁胜</t>
  </si>
  <si>
    <t>[武汉]城市便捷酒店(武汉光谷大学园店)(68345990)</t>
  </si>
  <si>
    <t>章明清</t>
  </si>
  <si>
    <t>[武汉]城市便捷酒店(武汉后湖大道店)(68346210)</t>
  </si>
  <si>
    <t>高级双床房&lt;2人入住&gt;</t>
  </si>
  <si>
    <t>胡维</t>
  </si>
  <si>
    <t>，</t>
  </si>
  <si>
    <t xml:space="preserve"> 7332 CNY</t>
  </si>
  <si>
    <t>A220129104759481</t>
  </si>
  <si>
    <t>总计：7332元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</si>
  <si>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</si>
  <si>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</si>
  <si>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</si>
  <si>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</si>
  <si>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</si>
  <si>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</si>
  <si>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</si>
  <si>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</si>
  <si>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</si>
  <si>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</si>
  <si>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</si>
  <si>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</si>
  <si>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</si>
  <si>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</si>
  <si>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</si>
  <si>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</si>
  <si>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</si>
  <si>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2022-01-13</t>
  </si>
  <si>
    <t>2389366</t>
  </si>
  <si>
    <t>城市便捷酒店(武汉后湖大道店)</t>
  </si>
  <si>
    <t>2022-01-14</t>
  </si>
  <si>
    <t>退房日月结</t>
  </si>
  <si>
    <t>200.00</t>
  </si>
  <si>
    <t>RMB</t>
  </si>
  <si>
    <t>0</t>
  </si>
  <si>
    <t>0.00</t>
  </si>
  <si>
    <t>携程汇登国内直连</t>
  </si>
  <si>
    <t>2022-01-13 22:48:37</t>
  </si>
  <si>
    <t>否</t>
  </si>
  <si>
    <t>广州汇登信息科技有限公司</t>
  </si>
  <si>
    <t>直连</t>
  </si>
  <si>
    <t>2389348</t>
  </si>
  <si>
    <t>城市便捷酒店(武汉光谷大学园店)</t>
  </si>
  <si>
    <t>208.00</t>
  </si>
  <si>
    <t>2022-01-13 22:41:07</t>
  </si>
  <si>
    <t>2389304</t>
  </si>
  <si>
    <t>城市便捷酒店(孝昌汽车客运站店)</t>
  </si>
  <si>
    <t>187.00</t>
  </si>
  <si>
    <t>2022-01-13 22:27:23</t>
  </si>
  <si>
    <t>2389268</t>
  </si>
  <si>
    <t>城市便捷酒店(赣州文峰大道店)</t>
  </si>
  <si>
    <t>120.00</t>
  </si>
  <si>
    <t>2022-01-13 22:15:42</t>
  </si>
  <si>
    <t>2389240</t>
  </si>
  <si>
    <t>城市便捷酒店(驻马店正阳路店)</t>
  </si>
  <si>
    <t>113.00</t>
  </si>
  <si>
    <t>2022-01-13 22:05:44</t>
  </si>
  <si>
    <t>2389237</t>
  </si>
  <si>
    <t>城市便捷酒店(荆门南城明珠店)</t>
  </si>
  <si>
    <t>132.00</t>
  </si>
  <si>
    <t>2022-01-13 22:05:10</t>
  </si>
  <si>
    <t>2389176</t>
  </si>
  <si>
    <t>城市便捷酒店(广州新白云机场人和地铁站店)</t>
  </si>
  <si>
    <t>166.00</t>
  </si>
  <si>
    <t>2022-01-13 21:42:11</t>
  </si>
  <si>
    <t>2389149</t>
  </si>
  <si>
    <t>格林豪泰(苏州火车站虎丘店)</t>
  </si>
  <si>
    <t>114.00</t>
  </si>
  <si>
    <t>2022-01-13 21:35:50</t>
  </si>
  <si>
    <t>2389114</t>
  </si>
  <si>
    <t>云栖艺术酒店</t>
  </si>
  <si>
    <t>131.00</t>
  </si>
  <si>
    <t>2022-01-13 21:24:36</t>
  </si>
  <si>
    <t>2389099</t>
  </si>
  <si>
    <t>城市便捷衡阳祝融大道店</t>
  </si>
  <si>
    <t>188.00</t>
  </si>
  <si>
    <t>2022-01-13 21:17:34</t>
  </si>
  <si>
    <t>2389090</t>
  </si>
  <si>
    <t>城市便捷(北海北部湾东路海底世界店)</t>
  </si>
  <si>
    <t>141.00</t>
  </si>
  <si>
    <t>2022-01-13 21:12:38</t>
  </si>
  <si>
    <t>2389061</t>
  </si>
  <si>
    <t>城市便捷酒店(新余劳动北路店)</t>
  </si>
  <si>
    <t>151.00</t>
  </si>
  <si>
    <t>2022-01-13 21:05:45</t>
  </si>
  <si>
    <t>2388717</t>
  </si>
  <si>
    <t>格林豪泰酒店(合肥明发广场店)</t>
  </si>
  <si>
    <t>124.00</t>
  </si>
  <si>
    <t>2022-01-13 18:53:20</t>
  </si>
  <si>
    <t>2388222</t>
  </si>
  <si>
    <t>骏怡酒店(桐城南门客运站店)</t>
  </si>
  <si>
    <t>2022-01-13 15:57:54</t>
  </si>
  <si>
    <t>2388052</t>
  </si>
  <si>
    <t>格林豪泰智选酒店(临沂汤头温泉观唐街店)</t>
  </si>
  <si>
    <t>165.00</t>
  </si>
  <si>
    <t>2022-01-13 14:12:47</t>
  </si>
  <si>
    <t>2387908</t>
  </si>
  <si>
    <t>尚客优品酒店（沈阳经济技术开发区七号街地铁站店）</t>
  </si>
  <si>
    <t>康保磊</t>
  </si>
  <si>
    <t>250.00</t>
  </si>
  <si>
    <t>2022-01-13 12:32:14</t>
  </si>
  <si>
    <t>2387716</t>
  </si>
  <si>
    <t>2022-01-13 10:57:00</t>
  </si>
  <si>
    <t>2022-01-12</t>
  </si>
  <si>
    <t>2387160</t>
  </si>
  <si>
    <t>城市便捷(襄阳深圳工业园店)</t>
  </si>
  <si>
    <t>2022-01-12 22:37:15</t>
  </si>
  <si>
    <t>2022-01-11</t>
  </si>
  <si>
    <t>2384668</t>
  </si>
  <si>
    <t>IU酒店(贵阳高铁东站万达广场店)</t>
  </si>
  <si>
    <t>115.00</t>
  </si>
  <si>
    <t>2022-01-11 20:56:27</t>
  </si>
  <si>
    <t>2384056</t>
  </si>
  <si>
    <t>马艳华</t>
  </si>
  <si>
    <t>342.00</t>
  </si>
  <si>
    <t>2022-01-11 17:34:08</t>
  </si>
  <si>
    <t>2022-01-10</t>
  </si>
  <si>
    <t>2381832</t>
  </si>
  <si>
    <t>尚客优精选酒店（叠山路滕王阁步行街店）</t>
  </si>
  <si>
    <t>336.00</t>
  </si>
  <si>
    <t>2022-01-10 15:52:19</t>
  </si>
  <si>
    <t>2022-01-08</t>
  </si>
  <si>
    <t>2379640</t>
  </si>
  <si>
    <t>海友酒店(福州三坊七巷店)</t>
  </si>
  <si>
    <t>2022-01-08 21:26:36</t>
  </si>
  <si>
    <t>2022-01-07</t>
  </si>
  <si>
    <t>2377491</t>
  </si>
  <si>
    <t>全季酒店(成都春熙路太古里店)</t>
  </si>
  <si>
    <t>1048.00</t>
  </si>
  <si>
    <t>2022-01-07 16:48:09</t>
  </si>
  <si>
    <t>2377361</t>
  </si>
  <si>
    <t>全季酒店(成都高新酒店)</t>
  </si>
  <si>
    <t>791.00</t>
  </si>
  <si>
    <t>2022-01-07 15:13:17</t>
  </si>
  <si>
    <t>2022-01-06</t>
  </si>
  <si>
    <t>2375562</t>
  </si>
  <si>
    <t>格林豪泰酒店(长沙中医药大学店)</t>
  </si>
  <si>
    <t>155.00</t>
  </si>
  <si>
    <t>2022-01-06 14:20:33</t>
  </si>
  <si>
    <t>2375308</t>
  </si>
  <si>
    <t>全季酒店(长春国际会展中心店)</t>
  </si>
  <si>
    <t>890.01</t>
  </si>
  <si>
    <t>2022-01-06 12:03:13</t>
  </si>
  <si>
    <t>2375166</t>
  </si>
  <si>
    <t>2022-01-06 10:32:54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</si>
</sst>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0" fillId="9" borderId="1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17125348120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44572</v>
      </c>
      <c r="G2" s="5">
        <v>44575</v>
      </c>
      <c r="H2" s="4">
        <v>1</v>
      </c>
      <c r="I2" s="4">
        <v>3</v>
      </c>
      <c r="J2" s="4">
        <v>3</v>
      </c>
      <c r="K2" s="4" t="s">
        <v>29</v>
      </c>
      <c r="L2" s="4">
        <v>890</v>
      </c>
      <c r="M2" s="4">
        <v>890</v>
      </c>
      <c r="N2" s="4" t="s">
        <v>30</v>
      </c>
      <c r="O2" s="4" t="s">
        <v>31</v>
      </c>
      <c r="P2" s="4" t="s">
        <v>32</v>
      </c>
      <c r="Q2" s="4">
        <v>0</v>
      </c>
      <c r="R2" s="6">
        <v>44567</v>
      </c>
      <c r="S2" s="5">
        <v>44590</v>
      </c>
      <c r="T2" s="4" t="s">
        <v>33</v>
      </c>
      <c r="U2" s="4">
        <v>890</v>
      </c>
      <c r="V2" s="4">
        <v>0</v>
      </c>
      <c r="W2" s="4">
        <v>0</v>
      </c>
      <c r="X2" s="4"/>
      <c r="Y2" s="4" t="s">
        <v>34</v>
      </c>
    </row>
    <row r="3" s="4" customFormat="1" spans="1:25">
      <c r="A3" s="4">
        <v>17125703971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44572</v>
      </c>
      <c r="G3" s="5">
        <v>44575</v>
      </c>
      <c r="H3" s="4">
        <v>1</v>
      </c>
      <c r="I3" s="4">
        <v>3</v>
      </c>
      <c r="J3" s="4">
        <v>3</v>
      </c>
      <c r="K3" s="4" t="s">
        <v>29</v>
      </c>
      <c r="L3" s="4">
        <v>890</v>
      </c>
      <c r="M3" s="4">
        <v>890</v>
      </c>
      <c r="N3" s="4" t="s">
        <v>35</v>
      </c>
      <c r="O3" s="4" t="s">
        <v>31</v>
      </c>
      <c r="P3" s="4" t="s">
        <v>32</v>
      </c>
      <c r="Q3" s="4">
        <v>0</v>
      </c>
      <c r="R3" s="6">
        <v>44567</v>
      </c>
      <c r="S3" s="5">
        <v>44590</v>
      </c>
      <c r="T3" s="4" t="s">
        <v>33</v>
      </c>
      <c r="U3" s="4">
        <v>890</v>
      </c>
      <c r="V3" s="4">
        <v>0</v>
      </c>
      <c r="W3" s="4">
        <v>0</v>
      </c>
      <c r="X3" s="4"/>
      <c r="Y3" s="4" t="s">
        <v>36</v>
      </c>
    </row>
    <row r="4" s="4" customFormat="1" spans="1:25">
      <c r="A4" s="4">
        <v>17126314293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44574</v>
      </c>
      <c r="G4" s="5">
        <v>44575</v>
      </c>
      <c r="H4" s="4">
        <v>1</v>
      </c>
      <c r="I4" s="4">
        <v>1</v>
      </c>
      <c r="J4" s="4">
        <v>1</v>
      </c>
      <c r="K4" s="4" t="s">
        <v>29</v>
      </c>
      <c r="L4" s="4">
        <v>155</v>
      </c>
      <c r="M4" s="4">
        <v>155</v>
      </c>
      <c r="N4" s="4" t="s">
        <v>39</v>
      </c>
      <c r="O4" s="4" t="s">
        <v>31</v>
      </c>
      <c r="P4" s="4" t="s">
        <v>32</v>
      </c>
      <c r="Q4" s="4">
        <v>0</v>
      </c>
      <c r="R4" s="6">
        <v>44567</v>
      </c>
      <c r="S4" s="5">
        <v>44590</v>
      </c>
      <c r="T4" s="4" t="s">
        <v>33</v>
      </c>
      <c r="U4" s="4">
        <v>155</v>
      </c>
      <c r="V4" s="4">
        <v>0</v>
      </c>
      <c r="W4" s="4">
        <v>0</v>
      </c>
      <c r="X4" s="4">
        <v>2375562</v>
      </c>
      <c r="Y4" s="4" t="s">
        <v>40</v>
      </c>
    </row>
    <row r="5" s="4" customFormat="1" spans="1:25">
      <c r="A5" s="4">
        <v>17132864910</v>
      </c>
      <c r="B5" s="4" t="s">
        <v>25</v>
      </c>
      <c r="C5" s="4" t="s">
        <v>26</v>
      </c>
      <c r="D5" s="4" t="s">
        <v>41</v>
      </c>
      <c r="E5" s="4" t="s">
        <v>28</v>
      </c>
      <c r="F5" s="5">
        <v>44573</v>
      </c>
      <c r="G5" s="5">
        <v>44575</v>
      </c>
      <c r="H5" s="4">
        <v>1</v>
      </c>
      <c r="I5" s="4">
        <v>2</v>
      </c>
      <c r="J5" s="4">
        <v>2</v>
      </c>
      <c r="K5" s="4" t="s">
        <v>29</v>
      </c>
      <c r="L5" s="4">
        <v>791</v>
      </c>
      <c r="M5" s="4">
        <v>791</v>
      </c>
      <c r="N5" s="4" t="s">
        <v>42</v>
      </c>
      <c r="O5" s="4" t="s">
        <v>31</v>
      </c>
      <c r="P5" s="4" t="s">
        <v>32</v>
      </c>
      <c r="Q5" s="4">
        <v>0</v>
      </c>
      <c r="R5" s="6">
        <v>44568</v>
      </c>
      <c r="S5" s="5">
        <v>44590</v>
      </c>
      <c r="T5" s="4" t="s">
        <v>33</v>
      </c>
      <c r="U5" s="4">
        <v>791</v>
      </c>
      <c r="V5" s="4">
        <v>0</v>
      </c>
      <c r="W5" s="4">
        <v>0</v>
      </c>
      <c r="X5" s="4">
        <v>2377361</v>
      </c>
      <c r="Y5" s="4" t="s">
        <v>43</v>
      </c>
    </row>
    <row r="6" s="4" customFormat="1" spans="1:25">
      <c r="A6" s="4">
        <v>17133263344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44571</v>
      </c>
      <c r="G6" s="5">
        <v>44575</v>
      </c>
      <c r="H6" s="4">
        <v>1</v>
      </c>
      <c r="I6" s="4">
        <v>4</v>
      </c>
      <c r="J6" s="4">
        <v>4</v>
      </c>
      <c r="K6" s="4" t="s">
        <v>29</v>
      </c>
      <c r="L6" s="4">
        <v>1048</v>
      </c>
      <c r="M6" s="4">
        <v>1048</v>
      </c>
      <c r="N6" s="4" t="s">
        <v>46</v>
      </c>
      <c r="O6" s="4" t="s">
        <v>31</v>
      </c>
      <c r="P6" s="4" t="s">
        <v>32</v>
      </c>
      <c r="Q6" s="4">
        <v>0</v>
      </c>
      <c r="R6" s="6">
        <v>44568</v>
      </c>
      <c r="S6" s="5">
        <v>44590</v>
      </c>
      <c r="T6" s="4" t="s">
        <v>33</v>
      </c>
      <c r="U6" s="4">
        <v>1048</v>
      </c>
      <c r="V6" s="4">
        <v>0</v>
      </c>
      <c r="W6" s="4">
        <v>0</v>
      </c>
      <c r="X6" s="4"/>
      <c r="Y6" s="4" t="s">
        <v>47</v>
      </c>
    </row>
    <row r="7" s="4" customFormat="1" spans="1:25">
      <c r="A7" s="4">
        <v>17143472874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44573</v>
      </c>
      <c r="G7" s="5">
        <v>44575</v>
      </c>
      <c r="H7" s="4">
        <v>1</v>
      </c>
      <c r="I7" s="4">
        <v>2</v>
      </c>
      <c r="J7" s="4">
        <v>2</v>
      </c>
      <c r="K7" s="4" t="s">
        <v>29</v>
      </c>
      <c r="L7" s="4">
        <v>286</v>
      </c>
      <c r="M7" s="4">
        <v>286</v>
      </c>
      <c r="N7" s="4" t="s">
        <v>50</v>
      </c>
      <c r="O7" s="4" t="s">
        <v>31</v>
      </c>
      <c r="P7" s="4" t="s">
        <v>32</v>
      </c>
      <c r="Q7" s="4">
        <v>0</v>
      </c>
      <c r="R7" s="6">
        <v>44569</v>
      </c>
      <c r="S7" s="5">
        <v>44590</v>
      </c>
      <c r="T7" s="4" t="s">
        <v>33</v>
      </c>
      <c r="U7" s="4">
        <v>286</v>
      </c>
      <c r="V7" s="4">
        <v>0</v>
      </c>
      <c r="W7" s="4">
        <v>0</v>
      </c>
      <c r="X7" s="4">
        <v>2379640</v>
      </c>
      <c r="Y7" s="4" t="s">
        <v>51</v>
      </c>
    </row>
    <row r="8" s="4" customFormat="1" spans="1:25">
      <c r="A8" s="4">
        <v>17143472874</v>
      </c>
      <c r="B8" s="4" t="s">
        <v>25</v>
      </c>
      <c r="C8" s="4" t="s">
        <v>52</v>
      </c>
      <c r="D8" s="4" t="s">
        <v>48</v>
      </c>
      <c r="E8" s="4" t="s">
        <v>49</v>
      </c>
      <c r="F8" s="5">
        <v>44573</v>
      </c>
      <c r="G8" s="5">
        <v>44575</v>
      </c>
      <c r="H8" s="4">
        <v>1</v>
      </c>
      <c r="I8" s="4">
        <v>2</v>
      </c>
      <c r="J8" s="4">
        <v>2</v>
      </c>
      <c r="K8" s="4" t="s">
        <v>29</v>
      </c>
      <c r="L8" s="4">
        <v>-286</v>
      </c>
      <c r="M8" s="4">
        <v>-286</v>
      </c>
      <c r="N8" s="4" t="s">
        <v>50</v>
      </c>
      <c r="O8" s="4" t="s">
        <v>31</v>
      </c>
      <c r="P8" s="4" t="s">
        <v>32</v>
      </c>
      <c r="Q8" s="4">
        <v>0</v>
      </c>
      <c r="R8" s="6">
        <v>44569</v>
      </c>
      <c r="S8" s="5">
        <v>44590</v>
      </c>
      <c r="T8" s="4" t="s">
        <v>33</v>
      </c>
      <c r="U8" s="4">
        <v>-286</v>
      </c>
      <c r="V8" s="4">
        <v>0</v>
      </c>
      <c r="W8" s="4">
        <v>0</v>
      </c>
      <c r="X8" s="4">
        <v>2379640</v>
      </c>
      <c r="Y8" s="4" t="s">
        <v>51</v>
      </c>
    </row>
    <row r="9" s="4" customFormat="1" spans="1:23">
      <c r="A9" s="4">
        <v>17150464429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44574</v>
      </c>
      <c r="G9" s="5">
        <v>44575</v>
      </c>
      <c r="H9" s="4">
        <v>1</v>
      </c>
      <c r="I9" s="4">
        <v>1</v>
      </c>
      <c r="J9" s="4">
        <v>1</v>
      </c>
      <c r="K9" s="4" t="s">
        <v>29</v>
      </c>
      <c r="L9" s="4">
        <v>217</v>
      </c>
      <c r="M9" s="4">
        <v>217</v>
      </c>
      <c r="N9" s="4" t="s">
        <v>55</v>
      </c>
      <c r="O9" s="4" t="s">
        <v>31</v>
      </c>
      <c r="P9" s="4" t="s">
        <v>32</v>
      </c>
      <c r="Q9" s="4">
        <v>0</v>
      </c>
      <c r="R9" s="6">
        <v>44571</v>
      </c>
      <c r="S9" s="5">
        <v>44590</v>
      </c>
      <c r="T9" s="4" t="s">
        <v>33</v>
      </c>
      <c r="U9" s="4">
        <v>217</v>
      </c>
      <c r="V9" s="4">
        <v>0</v>
      </c>
      <c r="W9" s="4">
        <v>0</v>
      </c>
    </row>
    <row r="10" s="4" customFormat="1" spans="1:23">
      <c r="A10" s="4">
        <v>17152353897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44572</v>
      </c>
      <c r="G10" s="5">
        <v>44575</v>
      </c>
      <c r="H10" s="4">
        <v>1</v>
      </c>
      <c r="I10" s="4">
        <v>3</v>
      </c>
      <c r="J10" s="4">
        <v>3</v>
      </c>
      <c r="K10" s="4" t="s">
        <v>29</v>
      </c>
      <c r="L10" s="4">
        <v>336</v>
      </c>
      <c r="M10" s="4">
        <v>336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44571</v>
      </c>
      <c r="S10" s="5">
        <v>44590</v>
      </c>
      <c r="T10" s="4" t="s">
        <v>33</v>
      </c>
      <c r="U10" s="4">
        <v>336</v>
      </c>
      <c r="V10" s="4">
        <v>0</v>
      </c>
      <c r="W10" s="4">
        <v>0</v>
      </c>
    </row>
    <row r="11" s="4" customFormat="1" spans="1:23">
      <c r="A11" s="4">
        <v>17150464429</v>
      </c>
      <c r="B11" s="4" t="s">
        <v>25</v>
      </c>
      <c r="C11" s="4" t="s">
        <v>52</v>
      </c>
      <c r="D11" s="4" t="s">
        <v>53</v>
      </c>
      <c r="E11" s="4" t="s">
        <v>54</v>
      </c>
      <c r="F11" s="5">
        <v>44574</v>
      </c>
      <c r="G11" s="5">
        <v>44575</v>
      </c>
      <c r="H11" s="4">
        <v>1</v>
      </c>
      <c r="I11" s="4">
        <v>1</v>
      </c>
      <c r="J11" s="4">
        <v>1</v>
      </c>
      <c r="K11" s="4" t="s">
        <v>29</v>
      </c>
      <c r="L11" s="4">
        <v>-217</v>
      </c>
      <c r="M11" s="4">
        <v>-217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44571</v>
      </c>
      <c r="S11" s="5">
        <v>44590</v>
      </c>
      <c r="T11" s="4" t="s">
        <v>33</v>
      </c>
      <c r="U11" s="4">
        <v>-217</v>
      </c>
      <c r="V11" s="4">
        <v>0</v>
      </c>
      <c r="W11" s="4">
        <v>0</v>
      </c>
    </row>
    <row r="12" s="4" customFormat="1" spans="1:23">
      <c r="A12" s="4">
        <v>17158274833</v>
      </c>
      <c r="B12" s="4" t="s">
        <v>25</v>
      </c>
      <c r="C12" s="4" t="s">
        <v>26</v>
      </c>
      <c r="D12" s="4" t="s">
        <v>59</v>
      </c>
      <c r="E12" s="4"/>
      <c r="F12" s="5">
        <v>44572</v>
      </c>
      <c r="G12" s="5">
        <v>44575</v>
      </c>
      <c r="H12" s="4">
        <v>0</v>
      </c>
      <c r="I12" s="4">
        <v>3</v>
      </c>
      <c r="J12" s="4">
        <v>0</v>
      </c>
      <c r="K12" s="4" t="s">
        <v>29</v>
      </c>
      <c r="L12" s="4">
        <v>342</v>
      </c>
      <c r="M12" s="4">
        <v>342</v>
      </c>
      <c r="N12" s="4"/>
      <c r="O12" s="4" t="s">
        <v>31</v>
      </c>
      <c r="P12" s="4" t="s">
        <v>32</v>
      </c>
      <c r="Q12" s="4">
        <v>0</v>
      </c>
      <c r="R12" s="6">
        <v>44572</v>
      </c>
      <c r="S12" s="5">
        <v>44590</v>
      </c>
      <c r="T12" s="4" t="s">
        <v>33</v>
      </c>
      <c r="U12" s="4">
        <v>342</v>
      </c>
      <c r="V12" s="4">
        <v>0</v>
      </c>
      <c r="W12" s="4">
        <v>0</v>
      </c>
    </row>
    <row r="13" s="4" customFormat="1" spans="1:25">
      <c r="A13" s="4">
        <v>17159142395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44574</v>
      </c>
      <c r="G13" s="5">
        <v>44575</v>
      </c>
      <c r="H13" s="4">
        <v>1</v>
      </c>
      <c r="I13" s="4">
        <v>1</v>
      </c>
      <c r="J13" s="4">
        <v>1</v>
      </c>
      <c r="K13" s="4" t="s">
        <v>29</v>
      </c>
      <c r="L13" s="4">
        <v>115</v>
      </c>
      <c r="M13" s="4">
        <v>115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44572</v>
      </c>
      <c r="S13" s="5">
        <v>44590</v>
      </c>
      <c r="T13" s="4" t="s">
        <v>33</v>
      </c>
      <c r="U13" s="4">
        <v>115</v>
      </c>
      <c r="V13" s="4">
        <v>0</v>
      </c>
      <c r="W13" s="4">
        <v>0</v>
      </c>
      <c r="X13" s="4"/>
      <c r="Y13" s="4">
        <v>104183493144</v>
      </c>
    </row>
    <row r="14" s="4" customFormat="1" spans="1:23">
      <c r="A14" s="4">
        <v>17165623214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44574</v>
      </c>
      <c r="G14" s="5">
        <v>44575</v>
      </c>
      <c r="H14" s="4">
        <v>1</v>
      </c>
      <c r="I14" s="4">
        <v>1</v>
      </c>
      <c r="J14" s="4">
        <v>1</v>
      </c>
      <c r="K14" s="4" t="s">
        <v>29</v>
      </c>
      <c r="L14" s="4">
        <v>141</v>
      </c>
      <c r="M14" s="4">
        <v>141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44573</v>
      </c>
      <c r="S14" s="5">
        <v>44590</v>
      </c>
      <c r="T14" s="4" t="s">
        <v>33</v>
      </c>
      <c r="U14" s="4">
        <v>141</v>
      </c>
      <c r="V14" s="4">
        <v>0</v>
      </c>
      <c r="W14" s="4">
        <v>0</v>
      </c>
    </row>
    <row r="15" s="4" customFormat="1" spans="1:23">
      <c r="A15" s="4">
        <v>17166546629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44574</v>
      </c>
      <c r="G15" s="5">
        <v>44575</v>
      </c>
      <c r="H15" s="4">
        <v>1</v>
      </c>
      <c r="I15" s="4">
        <v>1</v>
      </c>
      <c r="J15" s="4">
        <v>1</v>
      </c>
      <c r="K15" s="4" t="s">
        <v>29</v>
      </c>
      <c r="L15" s="4">
        <v>114</v>
      </c>
      <c r="M15" s="4">
        <v>114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44574</v>
      </c>
      <c r="S15" s="5">
        <v>44590</v>
      </c>
      <c r="T15" s="4" t="s">
        <v>33</v>
      </c>
      <c r="U15" s="4">
        <v>114</v>
      </c>
      <c r="V15" s="4">
        <v>0</v>
      </c>
      <c r="W15" s="4">
        <v>0</v>
      </c>
    </row>
    <row r="16" s="4" customFormat="1" spans="1:23">
      <c r="A16" s="4">
        <v>17169517112</v>
      </c>
      <c r="B16" s="4" t="s">
        <v>25</v>
      </c>
      <c r="C16" s="4" t="s">
        <v>26</v>
      </c>
      <c r="D16" s="4" t="s">
        <v>69</v>
      </c>
      <c r="E16" s="4"/>
      <c r="F16" s="5">
        <v>44574</v>
      </c>
      <c r="G16" s="5">
        <v>44575</v>
      </c>
      <c r="H16" s="4">
        <v>0</v>
      </c>
      <c r="I16" s="4">
        <v>1</v>
      </c>
      <c r="J16" s="4">
        <v>0</v>
      </c>
      <c r="K16" s="4" t="s">
        <v>29</v>
      </c>
      <c r="L16" s="4">
        <v>250</v>
      </c>
      <c r="M16" s="4">
        <v>250</v>
      </c>
      <c r="N16" s="4"/>
      <c r="O16" s="4" t="s">
        <v>31</v>
      </c>
      <c r="P16" s="4" t="s">
        <v>32</v>
      </c>
      <c r="Q16" s="4">
        <v>0</v>
      </c>
      <c r="R16" s="6">
        <v>44574</v>
      </c>
      <c r="S16" s="5">
        <v>44590</v>
      </c>
      <c r="T16" s="4" t="s">
        <v>33</v>
      </c>
      <c r="U16" s="4">
        <v>250</v>
      </c>
      <c r="V16" s="4">
        <v>0</v>
      </c>
      <c r="W16" s="4">
        <v>0</v>
      </c>
    </row>
    <row r="17" s="4" customFormat="1" spans="1:25">
      <c r="A17" s="4">
        <v>17169989310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44574</v>
      </c>
      <c r="G17" s="5">
        <v>44575</v>
      </c>
      <c r="H17" s="4">
        <v>1</v>
      </c>
      <c r="I17" s="4">
        <v>1</v>
      </c>
      <c r="J17" s="4">
        <v>1</v>
      </c>
      <c r="K17" s="4" t="s">
        <v>29</v>
      </c>
      <c r="L17" s="4">
        <v>165</v>
      </c>
      <c r="M17" s="4">
        <v>165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44574</v>
      </c>
      <c r="S17" s="5">
        <v>44590</v>
      </c>
      <c r="T17" s="4" t="s">
        <v>33</v>
      </c>
      <c r="U17" s="4">
        <v>165</v>
      </c>
      <c r="V17" s="4">
        <v>0</v>
      </c>
      <c r="W17" s="4">
        <v>0</v>
      </c>
      <c r="X17" s="4"/>
      <c r="Y17" s="4" t="s">
        <v>73</v>
      </c>
    </row>
    <row r="18" s="4" customFormat="1" spans="1:23">
      <c r="A18" s="4">
        <v>17170355091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44574</v>
      </c>
      <c r="G18" s="5">
        <v>44575</v>
      </c>
      <c r="H18" s="4">
        <v>1</v>
      </c>
      <c r="I18" s="4">
        <v>1</v>
      </c>
      <c r="J18" s="4">
        <v>1</v>
      </c>
      <c r="K18" s="4" t="s">
        <v>29</v>
      </c>
      <c r="L18" s="4">
        <v>120</v>
      </c>
      <c r="M18" s="4">
        <v>120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44574</v>
      </c>
      <c r="S18" s="5">
        <v>44590</v>
      </c>
      <c r="T18" s="4" t="s">
        <v>33</v>
      </c>
      <c r="U18" s="4">
        <v>120</v>
      </c>
      <c r="V18" s="4">
        <v>0</v>
      </c>
      <c r="W18" s="4">
        <v>0</v>
      </c>
    </row>
    <row r="19" s="4" customFormat="1" spans="1:24">
      <c r="A19" s="4">
        <v>17171080301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44574</v>
      </c>
      <c r="G19" s="5">
        <v>44575</v>
      </c>
      <c r="H19" s="4">
        <v>1</v>
      </c>
      <c r="I19" s="4">
        <v>1</v>
      </c>
      <c r="J19" s="4">
        <v>1</v>
      </c>
      <c r="K19" s="4" t="s">
        <v>29</v>
      </c>
      <c r="L19" s="4">
        <v>124</v>
      </c>
      <c r="M19" s="4">
        <v>124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44574</v>
      </c>
      <c r="S19" s="5">
        <v>44590</v>
      </c>
      <c r="T19" s="4" t="s">
        <v>33</v>
      </c>
      <c r="U19" s="4">
        <v>124</v>
      </c>
      <c r="V19" s="4">
        <v>0</v>
      </c>
      <c r="W19" s="4">
        <v>0</v>
      </c>
      <c r="X19" s="4">
        <v>2388717</v>
      </c>
    </row>
    <row r="20" s="4" customFormat="1" spans="1:24">
      <c r="A20" s="4">
        <v>17171616716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44574</v>
      </c>
      <c r="G20" s="5">
        <v>44575</v>
      </c>
      <c r="H20" s="4">
        <v>1</v>
      </c>
      <c r="I20" s="4">
        <v>1</v>
      </c>
      <c r="J20" s="4">
        <v>1</v>
      </c>
      <c r="K20" s="4" t="s">
        <v>29</v>
      </c>
      <c r="L20" s="4">
        <v>151</v>
      </c>
      <c r="M20" s="4">
        <v>151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44574</v>
      </c>
      <c r="S20" s="5">
        <v>44590</v>
      </c>
      <c r="T20" s="4" t="s">
        <v>33</v>
      </c>
      <c r="U20" s="4">
        <v>151</v>
      </c>
      <c r="V20" s="4">
        <v>0</v>
      </c>
      <c r="W20" s="4">
        <v>0</v>
      </c>
      <c r="X20" s="4">
        <v>2389061</v>
      </c>
    </row>
    <row r="21" s="4" customFormat="1" spans="1:24">
      <c r="A21" s="4">
        <v>17171643792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44574</v>
      </c>
      <c r="G21" s="5">
        <v>44575</v>
      </c>
      <c r="H21" s="4">
        <v>1</v>
      </c>
      <c r="I21" s="4">
        <v>1</v>
      </c>
      <c r="J21" s="4">
        <v>1</v>
      </c>
      <c r="K21" s="4" t="s">
        <v>29</v>
      </c>
      <c r="L21" s="4">
        <v>141</v>
      </c>
      <c r="M21" s="4">
        <v>141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44574</v>
      </c>
      <c r="S21" s="5">
        <v>44590</v>
      </c>
      <c r="T21" s="4" t="s">
        <v>33</v>
      </c>
      <c r="U21" s="4">
        <v>141</v>
      </c>
      <c r="V21" s="4">
        <v>0</v>
      </c>
      <c r="W21" s="4">
        <v>0</v>
      </c>
      <c r="X21" s="4">
        <v>2389090</v>
      </c>
    </row>
    <row r="22" s="4" customFormat="1" spans="1:24">
      <c r="A22" s="4">
        <v>17171664922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44574</v>
      </c>
      <c r="G22" s="5">
        <v>44575</v>
      </c>
      <c r="H22" s="4">
        <v>1</v>
      </c>
      <c r="I22" s="4">
        <v>1</v>
      </c>
      <c r="J22" s="4">
        <v>1</v>
      </c>
      <c r="K22" s="4" t="s">
        <v>29</v>
      </c>
      <c r="L22" s="4">
        <v>188</v>
      </c>
      <c r="M22" s="4">
        <v>188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44574</v>
      </c>
      <c r="S22" s="5">
        <v>44590</v>
      </c>
      <c r="T22" s="4" t="s">
        <v>33</v>
      </c>
      <c r="U22" s="4">
        <v>188</v>
      </c>
      <c r="V22" s="4">
        <v>0</v>
      </c>
      <c r="W22" s="4">
        <v>0</v>
      </c>
      <c r="X22" s="4">
        <v>2389099</v>
      </c>
    </row>
    <row r="23" s="4" customFormat="1" spans="1:23">
      <c r="A23" s="4">
        <v>17171692545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44574</v>
      </c>
      <c r="G23" s="5">
        <v>44575</v>
      </c>
      <c r="H23" s="4">
        <v>1</v>
      </c>
      <c r="I23" s="4">
        <v>1</v>
      </c>
      <c r="J23" s="4">
        <v>1</v>
      </c>
      <c r="K23" s="4" t="s">
        <v>29</v>
      </c>
      <c r="L23" s="4">
        <v>131</v>
      </c>
      <c r="M23" s="4">
        <v>131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44574</v>
      </c>
      <c r="S23" s="5">
        <v>44590</v>
      </c>
      <c r="T23" s="4" t="s">
        <v>33</v>
      </c>
      <c r="U23" s="4">
        <v>131</v>
      </c>
      <c r="V23" s="4">
        <v>0</v>
      </c>
      <c r="W23" s="4">
        <v>0</v>
      </c>
    </row>
    <row r="24" s="4" customFormat="1" spans="1:23">
      <c r="A24" s="4">
        <v>17171736239</v>
      </c>
      <c r="B24" s="4" t="s">
        <v>25</v>
      </c>
      <c r="C24" s="4" t="s">
        <v>26</v>
      </c>
      <c r="D24" s="4" t="s">
        <v>66</v>
      </c>
      <c r="E24" s="4" t="s">
        <v>67</v>
      </c>
      <c r="F24" s="5">
        <v>44574</v>
      </c>
      <c r="G24" s="5">
        <v>44575</v>
      </c>
      <c r="H24" s="4">
        <v>1</v>
      </c>
      <c r="I24" s="4">
        <v>1</v>
      </c>
      <c r="J24" s="4">
        <v>1</v>
      </c>
      <c r="K24" s="4" t="s">
        <v>29</v>
      </c>
      <c r="L24" s="4">
        <v>114</v>
      </c>
      <c r="M24" s="4">
        <v>114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44574</v>
      </c>
      <c r="S24" s="5">
        <v>44590</v>
      </c>
      <c r="T24" s="4" t="s">
        <v>33</v>
      </c>
      <c r="U24" s="4">
        <v>114</v>
      </c>
      <c r="V24" s="4">
        <v>0</v>
      </c>
      <c r="W24" s="4">
        <v>0</v>
      </c>
    </row>
    <row r="25" s="4" customFormat="1" spans="1:23">
      <c r="A25" s="4">
        <v>17171760226</v>
      </c>
      <c r="B25" s="4" t="s">
        <v>25</v>
      </c>
      <c r="C25" s="4" t="s">
        <v>26</v>
      </c>
      <c r="D25" s="4" t="s">
        <v>93</v>
      </c>
      <c r="E25" s="4" t="s">
        <v>81</v>
      </c>
      <c r="F25" s="5">
        <v>44574</v>
      </c>
      <c r="G25" s="5">
        <v>44575</v>
      </c>
      <c r="H25" s="4">
        <v>1</v>
      </c>
      <c r="I25" s="4">
        <v>1</v>
      </c>
      <c r="J25" s="4">
        <v>1</v>
      </c>
      <c r="K25" s="4" t="s">
        <v>29</v>
      </c>
      <c r="L25" s="4">
        <v>166</v>
      </c>
      <c r="M25" s="4">
        <v>166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44574</v>
      </c>
      <c r="S25" s="5">
        <v>44590</v>
      </c>
      <c r="T25" s="4" t="s">
        <v>33</v>
      </c>
      <c r="U25" s="4">
        <v>166</v>
      </c>
      <c r="V25" s="4">
        <v>0</v>
      </c>
      <c r="W25" s="4">
        <v>0</v>
      </c>
    </row>
    <row r="26" s="4" customFormat="1" spans="1:23">
      <c r="A26" s="4">
        <v>17171845697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44574</v>
      </c>
      <c r="G26" s="5">
        <v>44575</v>
      </c>
      <c r="H26" s="4">
        <v>1</v>
      </c>
      <c r="I26" s="4">
        <v>1</v>
      </c>
      <c r="J26" s="4">
        <v>1</v>
      </c>
      <c r="K26" s="4" t="s">
        <v>29</v>
      </c>
      <c r="L26" s="4">
        <v>132</v>
      </c>
      <c r="M26" s="4">
        <v>132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44574</v>
      </c>
      <c r="S26" s="5">
        <v>44590</v>
      </c>
      <c r="T26" s="4" t="s">
        <v>33</v>
      </c>
      <c r="U26" s="4">
        <v>132</v>
      </c>
      <c r="V26" s="4">
        <v>0</v>
      </c>
      <c r="W26" s="4">
        <v>0</v>
      </c>
    </row>
    <row r="27" s="4" customFormat="1" spans="1:23">
      <c r="A27" s="4">
        <v>17171849480</v>
      </c>
      <c r="B27" s="4" t="s">
        <v>25</v>
      </c>
      <c r="C27" s="4" t="s">
        <v>26</v>
      </c>
      <c r="D27" s="4" t="s">
        <v>98</v>
      </c>
      <c r="E27" s="4" t="s">
        <v>78</v>
      </c>
      <c r="F27" s="5">
        <v>44574</v>
      </c>
      <c r="G27" s="5">
        <v>44575</v>
      </c>
      <c r="H27" s="4">
        <v>1</v>
      </c>
      <c r="I27" s="4">
        <v>1</v>
      </c>
      <c r="J27" s="4">
        <v>1</v>
      </c>
      <c r="K27" s="4" t="s">
        <v>29</v>
      </c>
      <c r="L27" s="4">
        <v>113</v>
      </c>
      <c r="M27" s="4">
        <v>113</v>
      </c>
      <c r="N27" s="4" t="s">
        <v>99</v>
      </c>
      <c r="O27" s="4" t="s">
        <v>31</v>
      </c>
      <c r="P27" s="4" t="s">
        <v>32</v>
      </c>
      <c r="Q27" s="4">
        <v>0</v>
      </c>
      <c r="R27" s="6">
        <v>44574</v>
      </c>
      <c r="S27" s="5">
        <v>44590</v>
      </c>
      <c r="T27" s="4" t="s">
        <v>33</v>
      </c>
      <c r="U27" s="4">
        <v>113</v>
      </c>
      <c r="V27" s="4">
        <v>0</v>
      </c>
      <c r="W27" s="4">
        <v>0</v>
      </c>
    </row>
    <row r="28" s="4" customFormat="1" spans="1:23">
      <c r="A28" s="4">
        <v>17171886001</v>
      </c>
      <c r="B28" s="4" t="s">
        <v>25</v>
      </c>
      <c r="C28" s="4" t="s">
        <v>26</v>
      </c>
      <c r="D28" s="4" t="s">
        <v>100</v>
      </c>
      <c r="E28" s="4" t="s">
        <v>101</v>
      </c>
      <c r="F28" s="5">
        <v>44574</v>
      </c>
      <c r="G28" s="5">
        <v>44575</v>
      </c>
      <c r="H28" s="4">
        <v>1</v>
      </c>
      <c r="I28" s="4">
        <v>1</v>
      </c>
      <c r="J28" s="4">
        <v>1</v>
      </c>
      <c r="K28" s="4" t="s">
        <v>29</v>
      </c>
      <c r="L28" s="4">
        <v>120</v>
      </c>
      <c r="M28" s="4">
        <v>120</v>
      </c>
      <c r="N28" s="4" t="s">
        <v>102</v>
      </c>
      <c r="O28" s="4" t="s">
        <v>31</v>
      </c>
      <c r="P28" s="4" t="s">
        <v>32</v>
      </c>
      <c r="Q28" s="4">
        <v>0</v>
      </c>
      <c r="R28" s="6">
        <v>44574</v>
      </c>
      <c r="S28" s="5">
        <v>44590</v>
      </c>
      <c r="T28" s="4" t="s">
        <v>33</v>
      </c>
      <c r="U28" s="4">
        <v>120</v>
      </c>
      <c r="V28" s="4">
        <v>0</v>
      </c>
      <c r="W28" s="4">
        <v>0</v>
      </c>
    </row>
    <row r="29" s="4" customFormat="1" spans="1:24">
      <c r="A29" s="4">
        <v>17171927270</v>
      </c>
      <c r="B29" s="4" t="s">
        <v>25</v>
      </c>
      <c r="C29" s="4" t="s">
        <v>26</v>
      </c>
      <c r="D29" s="4" t="s">
        <v>103</v>
      </c>
      <c r="E29" s="4" t="s">
        <v>104</v>
      </c>
      <c r="F29" s="5">
        <v>44574</v>
      </c>
      <c r="G29" s="5">
        <v>44575</v>
      </c>
      <c r="H29" s="4">
        <v>1</v>
      </c>
      <c r="I29" s="4">
        <v>1</v>
      </c>
      <c r="J29" s="4">
        <v>1</v>
      </c>
      <c r="K29" s="4" t="s">
        <v>29</v>
      </c>
      <c r="L29" s="4">
        <v>187</v>
      </c>
      <c r="M29" s="4">
        <v>187</v>
      </c>
      <c r="N29" s="4" t="s">
        <v>105</v>
      </c>
      <c r="O29" s="4" t="s">
        <v>31</v>
      </c>
      <c r="P29" s="4" t="s">
        <v>32</v>
      </c>
      <c r="Q29" s="4">
        <v>0</v>
      </c>
      <c r="R29" s="6">
        <v>44574</v>
      </c>
      <c r="S29" s="5">
        <v>44590</v>
      </c>
      <c r="T29" s="4" t="s">
        <v>33</v>
      </c>
      <c r="U29" s="4">
        <v>187</v>
      </c>
      <c r="V29" s="4">
        <v>0</v>
      </c>
      <c r="W29" s="4">
        <v>0</v>
      </c>
      <c r="X29" s="4">
        <v>2389304</v>
      </c>
    </row>
    <row r="30" s="4" customFormat="1" spans="1:23">
      <c r="A30" s="4">
        <v>17171975079</v>
      </c>
      <c r="B30" s="4" t="s">
        <v>25</v>
      </c>
      <c r="C30" s="4" t="s">
        <v>26</v>
      </c>
      <c r="D30" s="4" t="s">
        <v>106</v>
      </c>
      <c r="E30" s="4" t="s">
        <v>81</v>
      </c>
      <c r="F30" s="5">
        <v>44574</v>
      </c>
      <c r="G30" s="5">
        <v>44575</v>
      </c>
      <c r="H30" s="4">
        <v>1</v>
      </c>
      <c r="I30" s="4">
        <v>1</v>
      </c>
      <c r="J30" s="4">
        <v>1</v>
      </c>
      <c r="K30" s="4" t="s">
        <v>29</v>
      </c>
      <c r="L30" s="4">
        <v>208</v>
      </c>
      <c r="M30" s="4">
        <v>208</v>
      </c>
      <c r="N30" s="4" t="s">
        <v>107</v>
      </c>
      <c r="O30" s="4" t="s">
        <v>31</v>
      </c>
      <c r="P30" s="4" t="s">
        <v>32</v>
      </c>
      <c r="Q30" s="4">
        <v>0</v>
      </c>
      <c r="R30" s="6">
        <v>44574</v>
      </c>
      <c r="S30" s="5">
        <v>44590</v>
      </c>
      <c r="T30" s="4" t="s">
        <v>33</v>
      </c>
      <c r="U30" s="4">
        <v>208</v>
      </c>
      <c r="V30" s="4">
        <v>0</v>
      </c>
      <c r="W30" s="4">
        <v>0</v>
      </c>
    </row>
    <row r="31" s="4" customFormat="1" spans="1:23">
      <c r="A31" s="4">
        <v>17171998527</v>
      </c>
      <c r="B31" s="4" t="s">
        <v>25</v>
      </c>
      <c r="C31" s="4" t="s">
        <v>26</v>
      </c>
      <c r="D31" s="4" t="s">
        <v>108</v>
      </c>
      <c r="E31" s="4" t="s">
        <v>109</v>
      </c>
      <c r="F31" s="5">
        <v>44574</v>
      </c>
      <c r="G31" s="5">
        <v>44575</v>
      </c>
      <c r="H31" s="4">
        <v>1</v>
      </c>
      <c r="I31" s="4">
        <v>1</v>
      </c>
      <c r="J31" s="4">
        <v>1</v>
      </c>
      <c r="K31" s="4" t="s">
        <v>29</v>
      </c>
      <c r="L31" s="4">
        <v>200</v>
      </c>
      <c r="M31" s="4">
        <v>200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44574</v>
      </c>
      <c r="S31" s="5">
        <v>44590</v>
      </c>
      <c r="T31" s="4" t="s">
        <v>33</v>
      </c>
      <c r="U31" s="4">
        <v>200</v>
      </c>
      <c r="V31" s="4">
        <v>0</v>
      </c>
      <c r="W3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"/>
  <sheetViews>
    <sheetView tabSelected="1" workbookViewId="0">
      <selection activeCell="L21" sqref="L21"/>
    </sheetView>
  </sheetViews>
  <sheetFormatPr defaultColWidth="9" defaultRowHeight="13.5"/>
  <cols>
    <col min="1" max="1" width="14" style="4" customWidth="1"/>
    <col min="2" max="3" width="10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111</v>
      </c>
    </row>
    <row r="2" s="4" customFormat="1" spans="1:10">
      <c r="A2" s="4">
        <v>17125348120</v>
      </c>
      <c r="B2" s="5">
        <v>44572</v>
      </c>
      <c r="C2" s="5">
        <v>44575</v>
      </c>
      <c r="D2" s="4">
        <v>890</v>
      </c>
      <c r="E2" s="4" t="str">
        <f>VLOOKUP(A2,HOP!A:L,12,0)</f>
        <v>890.01</v>
      </c>
      <c r="F2" s="4" t="str">
        <f>VLOOKUP(A2,HOP!A:C,3,0)</f>
        <v>2375166</v>
      </c>
      <c r="G2" s="4">
        <f>D2-E2</f>
        <v>-0.00999999999999091</v>
      </c>
      <c r="H2" s="4" t="str">
        <f>$H$1&amp;F2</f>
        <v>，2375166</v>
      </c>
      <c r="I2" s="6" t="str">
        <f>VLOOKUP(A2,HOP!A:T,20,0)</f>
        <v>直连</v>
      </c>
      <c r="J2" s="5"/>
    </row>
    <row r="3" s="4" customFormat="1" spans="1:10">
      <c r="A3" s="4">
        <v>17125703971</v>
      </c>
      <c r="B3" s="5">
        <v>44572</v>
      </c>
      <c r="C3" s="5">
        <v>44575</v>
      </c>
      <c r="D3" s="4">
        <v>890</v>
      </c>
      <c r="E3" s="4" t="str">
        <f>VLOOKUP(A3,HOP!A:L,12,0)</f>
        <v>890.01</v>
      </c>
      <c r="F3" s="4" t="str">
        <f>VLOOKUP(A3,HOP!A:C,3,0)</f>
        <v>2375308</v>
      </c>
      <c r="G3" s="4">
        <f t="shared" ref="G3:G29" si="0">D3-E3</f>
        <v>-0.00999999999999091</v>
      </c>
      <c r="H3" s="4" t="str">
        <f t="shared" ref="H3:H29" si="1">$H$1&amp;F3</f>
        <v>，2375308</v>
      </c>
      <c r="I3" s="6" t="str">
        <f>VLOOKUP(A3,HOP!A:T,20,0)</f>
        <v>直连</v>
      </c>
      <c r="J3" s="5"/>
    </row>
    <row r="4" s="4" customFormat="1" spans="1:10">
      <c r="A4" s="4">
        <v>17126314293</v>
      </c>
      <c r="B4" s="5">
        <v>44574</v>
      </c>
      <c r="C4" s="5">
        <v>44575</v>
      </c>
      <c r="D4" s="4">
        <v>155</v>
      </c>
      <c r="E4" s="4" t="str">
        <f>VLOOKUP(A4,HOP!A:L,12,0)</f>
        <v>155.00</v>
      </c>
      <c r="F4" s="4" t="str">
        <f>VLOOKUP(A4,HOP!A:C,3,0)</f>
        <v>2375562</v>
      </c>
      <c r="G4" s="4">
        <f t="shared" si="0"/>
        <v>0</v>
      </c>
      <c r="H4" s="4" t="str">
        <f t="shared" si="1"/>
        <v>，2375562</v>
      </c>
      <c r="I4" s="6" t="str">
        <f>VLOOKUP(A4,HOP!A:T,20,0)</f>
        <v>直连</v>
      </c>
      <c r="J4" s="5"/>
    </row>
    <row r="5" s="4" customFormat="1" spans="1:10">
      <c r="A5" s="4">
        <v>17132864910</v>
      </c>
      <c r="B5" s="5">
        <v>44573</v>
      </c>
      <c r="C5" s="5">
        <v>44575</v>
      </c>
      <c r="D5" s="4">
        <v>791</v>
      </c>
      <c r="E5" s="4" t="str">
        <f>VLOOKUP(A5,HOP!A:L,12,0)</f>
        <v>791.00</v>
      </c>
      <c r="F5" s="4" t="str">
        <f>VLOOKUP(A5,HOP!A:C,3,0)</f>
        <v>2377361</v>
      </c>
      <c r="G5" s="4">
        <f t="shared" si="0"/>
        <v>0</v>
      </c>
      <c r="H5" s="4" t="str">
        <f t="shared" si="1"/>
        <v>，2377361</v>
      </c>
      <c r="I5" s="6" t="str">
        <f>VLOOKUP(A5,HOP!A:T,20,0)</f>
        <v>直连</v>
      </c>
      <c r="J5" s="5"/>
    </row>
    <row r="6" s="4" customFormat="1" spans="1:10">
      <c r="A6" s="4">
        <v>17133263344</v>
      </c>
      <c r="B6" s="5">
        <v>44571</v>
      </c>
      <c r="C6" s="5">
        <v>44575</v>
      </c>
      <c r="D6" s="4">
        <v>1048</v>
      </c>
      <c r="E6" s="4" t="str">
        <f>VLOOKUP(A6,HOP!A:L,12,0)</f>
        <v>1048.00</v>
      </c>
      <c r="F6" s="4" t="str">
        <f>VLOOKUP(A6,HOP!A:C,3,0)</f>
        <v>2377491</v>
      </c>
      <c r="G6" s="4">
        <f t="shared" si="0"/>
        <v>0</v>
      </c>
      <c r="H6" s="4" t="str">
        <f t="shared" si="1"/>
        <v>，2377491</v>
      </c>
      <c r="I6" s="6" t="str">
        <f>VLOOKUP(A6,HOP!A:T,20,0)</f>
        <v>直连</v>
      </c>
      <c r="J6" s="5"/>
    </row>
    <row r="7" s="4" customFormat="1" hidden="1" spans="1:10">
      <c r="A7" s="4">
        <v>17143472874</v>
      </c>
      <c r="B7" s="5">
        <v>44573</v>
      </c>
      <c r="C7" s="5">
        <v>44575</v>
      </c>
      <c r="D7" s="4">
        <v>0</v>
      </c>
      <c r="E7" s="4" t="str">
        <f>VLOOKUP(A7,HOP!A:L,12,0)</f>
        <v>0.00</v>
      </c>
      <c r="F7" s="4" t="str">
        <f>VLOOKUP(A7,HOP!A:C,3,0)</f>
        <v>2379640</v>
      </c>
      <c r="G7" s="4">
        <f t="shared" si="0"/>
        <v>0</v>
      </c>
      <c r="H7" s="4" t="str">
        <f t="shared" si="1"/>
        <v>，2379640</v>
      </c>
      <c r="I7" s="6" t="str">
        <f>VLOOKUP(A7,HOP!A:T,20,0)</f>
        <v>直连</v>
      </c>
      <c r="J7" s="5"/>
    </row>
    <row r="8" s="4" customFormat="1" hidden="1" spans="1:10">
      <c r="A8" s="4">
        <v>17150464429</v>
      </c>
      <c r="B8" s="5">
        <v>44574</v>
      </c>
      <c r="C8" s="5">
        <v>44575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6" t="e">
        <f>VLOOKUP(A8,HOP!A:T,20,0)</f>
        <v>#N/A</v>
      </c>
      <c r="J8" s="5"/>
    </row>
    <row r="9" s="4" customFormat="1" spans="1:10">
      <c r="A9" s="4">
        <v>17152353897</v>
      </c>
      <c r="B9" s="5">
        <v>44572</v>
      </c>
      <c r="C9" s="5">
        <v>44575</v>
      </c>
      <c r="D9" s="4">
        <v>336</v>
      </c>
      <c r="E9" s="4" t="str">
        <f>VLOOKUP(A9,HOP!A:L,12,0)</f>
        <v>336.00</v>
      </c>
      <c r="F9" s="4" t="str">
        <f>VLOOKUP(A9,HOP!A:C,3,0)</f>
        <v>2381832</v>
      </c>
      <c r="G9" s="4">
        <f t="shared" si="0"/>
        <v>0</v>
      </c>
      <c r="H9" s="4" t="str">
        <f t="shared" si="1"/>
        <v>，2381832</v>
      </c>
      <c r="I9" s="6" t="str">
        <f>VLOOKUP(A9,HOP!A:T,20,0)</f>
        <v>直连</v>
      </c>
      <c r="J9" s="5"/>
    </row>
    <row r="10" s="4" customFormat="1" spans="1:10">
      <c r="A10" s="4">
        <v>17158274833</v>
      </c>
      <c r="B10" s="5">
        <v>44572</v>
      </c>
      <c r="C10" s="5">
        <v>44575</v>
      </c>
      <c r="D10" s="4">
        <v>342</v>
      </c>
      <c r="E10" s="4" t="str">
        <f>VLOOKUP(A10,HOP!A:L,12,0)</f>
        <v>342.00</v>
      </c>
      <c r="F10" s="4" t="str">
        <f>VLOOKUP(A10,HOP!A:C,3,0)</f>
        <v>2384056</v>
      </c>
      <c r="G10" s="4">
        <f t="shared" si="0"/>
        <v>0</v>
      </c>
      <c r="H10" s="4" t="str">
        <f t="shared" si="1"/>
        <v>，2384056</v>
      </c>
      <c r="I10" s="6" t="str">
        <f>VLOOKUP(A10,HOP!A:T,20,0)</f>
        <v>直连</v>
      </c>
      <c r="J10" s="5"/>
    </row>
    <row r="11" s="4" customFormat="1" spans="1:10">
      <c r="A11" s="4">
        <v>17159142395</v>
      </c>
      <c r="B11" s="5">
        <v>44574</v>
      </c>
      <c r="C11" s="5">
        <v>44575</v>
      </c>
      <c r="D11" s="4">
        <v>115</v>
      </c>
      <c r="E11" s="4" t="str">
        <f>VLOOKUP(A11,HOP!A:L,12,0)</f>
        <v>115.00</v>
      </c>
      <c r="F11" s="4" t="str">
        <f>VLOOKUP(A11,HOP!A:C,3,0)</f>
        <v>2384668</v>
      </c>
      <c r="G11" s="4">
        <f t="shared" si="0"/>
        <v>0</v>
      </c>
      <c r="H11" s="4" t="str">
        <f t="shared" si="1"/>
        <v>，2384668</v>
      </c>
      <c r="I11" s="6" t="str">
        <f>VLOOKUP(A11,HOP!A:T,20,0)</f>
        <v>直连</v>
      </c>
      <c r="J11" s="5"/>
    </row>
    <row r="12" s="4" customFormat="1" spans="1:10">
      <c r="A12" s="4">
        <v>17165623214</v>
      </c>
      <c r="B12" s="5">
        <v>44574</v>
      </c>
      <c r="C12" s="5">
        <v>44575</v>
      </c>
      <c r="D12" s="4">
        <v>141</v>
      </c>
      <c r="E12" s="4" t="str">
        <f>VLOOKUP(A12,HOP!A:L,12,0)</f>
        <v>141.00</v>
      </c>
      <c r="F12" s="4" t="str">
        <f>VLOOKUP(A12,HOP!A:C,3,0)</f>
        <v>2387160</v>
      </c>
      <c r="G12" s="4">
        <f t="shared" si="0"/>
        <v>0</v>
      </c>
      <c r="H12" s="4" t="str">
        <f t="shared" si="1"/>
        <v>，2387160</v>
      </c>
      <c r="I12" s="6" t="str">
        <f>VLOOKUP(A12,HOP!A:T,20,0)</f>
        <v>直连</v>
      </c>
      <c r="J12" s="5"/>
    </row>
    <row r="13" s="4" customFormat="1" spans="1:10">
      <c r="A13" s="4">
        <v>17166546629</v>
      </c>
      <c r="B13" s="5">
        <v>44574</v>
      </c>
      <c r="C13" s="5">
        <v>44575</v>
      </c>
      <c r="D13" s="4">
        <v>114</v>
      </c>
      <c r="E13" s="4" t="str">
        <f>VLOOKUP(A13,HOP!A:L,12,0)</f>
        <v>114.00</v>
      </c>
      <c r="F13" s="4" t="str">
        <f>VLOOKUP(A13,HOP!A:C,3,0)</f>
        <v>2387716</v>
      </c>
      <c r="G13" s="4">
        <f t="shared" si="0"/>
        <v>0</v>
      </c>
      <c r="H13" s="4" t="str">
        <f t="shared" si="1"/>
        <v>，2387716</v>
      </c>
      <c r="I13" s="6" t="str">
        <f>VLOOKUP(A13,HOP!A:T,20,0)</f>
        <v>直连</v>
      </c>
      <c r="J13" s="5"/>
    </row>
    <row r="14" s="4" customFormat="1" spans="1:10">
      <c r="A14" s="4">
        <v>17169517112</v>
      </c>
      <c r="B14" s="5">
        <v>44574</v>
      </c>
      <c r="C14" s="5">
        <v>44575</v>
      </c>
      <c r="D14" s="4">
        <v>250</v>
      </c>
      <c r="E14" s="4" t="str">
        <f>VLOOKUP(A14,HOP!A:L,12,0)</f>
        <v>250.00</v>
      </c>
      <c r="F14" s="4" t="str">
        <f>VLOOKUP(A14,HOP!A:C,3,0)</f>
        <v>2387908</v>
      </c>
      <c r="G14" s="4">
        <f t="shared" si="0"/>
        <v>0</v>
      </c>
      <c r="H14" s="4" t="str">
        <f t="shared" si="1"/>
        <v>，2387908</v>
      </c>
      <c r="I14" s="6" t="str">
        <f>VLOOKUP(A14,HOP!A:T,20,0)</f>
        <v>直连</v>
      </c>
      <c r="J14" s="5"/>
    </row>
    <row r="15" s="4" customFormat="1" spans="1:10">
      <c r="A15" s="4">
        <v>17169989310</v>
      </c>
      <c r="B15" s="5">
        <v>44574</v>
      </c>
      <c r="C15" s="5">
        <v>44575</v>
      </c>
      <c r="D15" s="4">
        <v>165</v>
      </c>
      <c r="E15" s="4" t="str">
        <f>VLOOKUP(A15,HOP!A:L,12,0)</f>
        <v>165.00</v>
      </c>
      <c r="F15" s="4" t="str">
        <f>VLOOKUP(A15,HOP!A:C,3,0)</f>
        <v>2388052</v>
      </c>
      <c r="G15" s="4">
        <f t="shared" si="0"/>
        <v>0</v>
      </c>
      <c r="H15" s="4" t="str">
        <f t="shared" si="1"/>
        <v>，2388052</v>
      </c>
      <c r="I15" s="6" t="str">
        <f>VLOOKUP(A15,HOP!A:T,20,0)</f>
        <v>直连</v>
      </c>
      <c r="J15" s="5"/>
    </row>
    <row r="16" s="4" customFormat="1" spans="1:10">
      <c r="A16" s="4">
        <v>17170355091</v>
      </c>
      <c r="B16" s="5">
        <v>44574</v>
      </c>
      <c r="C16" s="5">
        <v>44575</v>
      </c>
      <c r="D16" s="4">
        <v>120</v>
      </c>
      <c r="E16" s="4" t="str">
        <f>VLOOKUP(A16,HOP!A:L,12,0)</f>
        <v>120.00</v>
      </c>
      <c r="F16" s="4" t="str">
        <f>VLOOKUP(A16,HOP!A:C,3,0)</f>
        <v>2388222</v>
      </c>
      <c r="G16" s="4">
        <f t="shared" si="0"/>
        <v>0</v>
      </c>
      <c r="H16" s="4" t="str">
        <f t="shared" si="1"/>
        <v>，2388222</v>
      </c>
      <c r="I16" s="6" t="str">
        <f>VLOOKUP(A16,HOP!A:T,20,0)</f>
        <v>直连</v>
      </c>
      <c r="J16" s="5"/>
    </row>
    <row r="17" s="4" customFormat="1" spans="1:10">
      <c r="A17" s="4">
        <v>17171080301</v>
      </c>
      <c r="B17" s="5">
        <v>44574</v>
      </c>
      <c r="C17" s="5">
        <v>44575</v>
      </c>
      <c r="D17" s="4">
        <v>124</v>
      </c>
      <c r="E17" s="4" t="str">
        <f>VLOOKUP(A17,HOP!A:L,12,0)</f>
        <v>124.00</v>
      </c>
      <c r="F17" s="4" t="str">
        <f>VLOOKUP(A17,HOP!A:C,3,0)</f>
        <v>2388717</v>
      </c>
      <c r="G17" s="4">
        <f t="shared" si="0"/>
        <v>0</v>
      </c>
      <c r="H17" s="4" t="str">
        <f t="shared" si="1"/>
        <v>，2388717</v>
      </c>
      <c r="I17" s="6" t="str">
        <f>VLOOKUP(A17,HOP!A:T,20,0)</f>
        <v>直连</v>
      </c>
      <c r="J17" s="5"/>
    </row>
    <row r="18" s="4" customFormat="1" spans="1:10">
      <c r="A18" s="4">
        <v>17171616716</v>
      </c>
      <c r="B18" s="5">
        <v>44574</v>
      </c>
      <c r="C18" s="5">
        <v>44575</v>
      </c>
      <c r="D18" s="4">
        <v>151</v>
      </c>
      <c r="E18" s="4" t="str">
        <f>VLOOKUP(A18,HOP!A:L,12,0)</f>
        <v>151.00</v>
      </c>
      <c r="F18" s="4" t="str">
        <f>VLOOKUP(A18,HOP!A:C,3,0)</f>
        <v>2389061</v>
      </c>
      <c r="G18" s="4">
        <f t="shared" si="0"/>
        <v>0</v>
      </c>
      <c r="H18" s="4" t="str">
        <f t="shared" si="1"/>
        <v>，2389061</v>
      </c>
      <c r="I18" s="6" t="str">
        <f>VLOOKUP(A18,HOP!A:T,20,0)</f>
        <v>直连</v>
      </c>
      <c r="J18" s="5"/>
    </row>
    <row r="19" s="4" customFormat="1" spans="1:10">
      <c r="A19" s="4">
        <v>17171643792</v>
      </c>
      <c r="B19" s="5">
        <v>44574</v>
      </c>
      <c r="C19" s="5">
        <v>44575</v>
      </c>
      <c r="D19" s="4">
        <v>141</v>
      </c>
      <c r="E19" s="4" t="str">
        <f>VLOOKUP(A19,HOP!A:L,12,0)</f>
        <v>141.00</v>
      </c>
      <c r="F19" s="4" t="str">
        <f>VLOOKUP(A19,HOP!A:C,3,0)</f>
        <v>2389090</v>
      </c>
      <c r="G19" s="4">
        <f t="shared" si="0"/>
        <v>0</v>
      </c>
      <c r="H19" s="4" t="str">
        <f t="shared" si="1"/>
        <v>，2389090</v>
      </c>
      <c r="I19" s="6" t="str">
        <f>VLOOKUP(A19,HOP!A:T,20,0)</f>
        <v>直连</v>
      </c>
      <c r="J19" s="5"/>
    </row>
    <row r="20" s="4" customFormat="1" spans="1:10">
      <c r="A20" s="4">
        <v>17171664922</v>
      </c>
      <c r="B20" s="5">
        <v>44574</v>
      </c>
      <c r="C20" s="5">
        <v>44575</v>
      </c>
      <c r="D20" s="4">
        <v>188</v>
      </c>
      <c r="E20" s="4" t="str">
        <f>VLOOKUP(A20,HOP!A:L,12,0)</f>
        <v>188.00</v>
      </c>
      <c r="F20" s="4" t="str">
        <f>VLOOKUP(A20,HOP!A:C,3,0)</f>
        <v>2389099</v>
      </c>
      <c r="G20" s="4">
        <f t="shared" si="0"/>
        <v>0</v>
      </c>
      <c r="H20" s="4" t="str">
        <f t="shared" si="1"/>
        <v>，2389099</v>
      </c>
      <c r="I20" s="6" t="str">
        <f>VLOOKUP(A20,HOP!A:T,20,0)</f>
        <v>直连</v>
      </c>
      <c r="J20" s="5"/>
    </row>
    <row r="21" s="4" customFormat="1" spans="1:10">
      <c r="A21" s="4">
        <v>17171692545</v>
      </c>
      <c r="B21" s="5">
        <v>44574</v>
      </c>
      <c r="C21" s="5">
        <v>44575</v>
      </c>
      <c r="D21" s="4">
        <v>131</v>
      </c>
      <c r="E21" s="4" t="str">
        <f>VLOOKUP(A21,HOP!A:L,12,0)</f>
        <v>131.00</v>
      </c>
      <c r="F21" s="4" t="str">
        <f>VLOOKUP(A21,HOP!A:C,3,0)</f>
        <v>2389114</v>
      </c>
      <c r="G21" s="4">
        <f t="shared" si="0"/>
        <v>0</v>
      </c>
      <c r="H21" s="4" t="str">
        <f t="shared" si="1"/>
        <v>，2389114</v>
      </c>
      <c r="I21" s="6" t="str">
        <f>VLOOKUP(A21,HOP!A:T,20,0)</f>
        <v>直连</v>
      </c>
      <c r="J21" s="5"/>
    </row>
    <row r="22" s="4" customFormat="1" spans="1:10">
      <c r="A22" s="4">
        <v>17171736239</v>
      </c>
      <c r="B22" s="5">
        <v>44574</v>
      </c>
      <c r="C22" s="5">
        <v>44575</v>
      </c>
      <c r="D22" s="4">
        <v>114</v>
      </c>
      <c r="E22" s="4" t="str">
        <f>VLOOKUP(A22,HOP!A:L,12,0)</f>
        <v>114.00</v>
      </c>
      <c r="F22" s="4" t="str">
        <f>VLOOKUP(A22,HOP!A:C,3,0)</f>
        <v>2389149</v>
      </c>
      <c r="G22" s="4">
        <f t="shared" si="0"/>
        <v>0</v>
      </c>
      <c r="H22" s="4" t="str">
        <f t="shared" si="1"/>
        <v>，2389149</v>
      </c>
      <c r="I22" s="6" t="str">
        <f>VLOOKUP(A22,HOP!A:T,20,0)</f>
        <v>直连</v>
      </c>
      <c r="J22" s="5"/>
    </row>
    <row r="23" s="4" customFormat="1" spans="1:10">
      <c r="A23" s="4">
        <v>17171760226</v>
      </c>
      <c r="B23" s="5">
        <v>44574</v>
      </c>
      <c r="C23" s="5">
        <v>44575</v>
      </c>
      <c r="D23" s="4">
        <v>166</v>
      </c>
      <c r="E23" s="4" t="str">
        <f>VLOOKUP(A23,HOP!A:L,12,0)</f>
        <v>166.00</v>
      </c>
      <c r="F23" s="4" t="str">
        <f>VLOOKUP(A23,HOP!A:C,3,0)</f>
        <v>2389176</v>
      </c>
      <c r="G23" s="4">
        <f t="shared" si="0"/>
        <v>0</v>
      </c>
      <c r="H23" s="4" t="str">
        <f t="shared" si="1"/>
        <v>，2389176</v>
      </c>
      <c r="I23" s="6" t="str">
        <f>VLOOKUP(A23,HOP!A:T,20,0)</f>
        <v>直连</v>
      </c>
      <c r="J23" s="5"/>
    </row>
    <row r="24" s="4" customFormat="1" spans="1:10">
      <c r="A24" s="4">
        <v>17171845697</v>
      </c>
      <c r="B24" s="5">
        <v>44574</v>
      </c>
      <c r="C24" s="5">
        <v>44575</v>
      </c>
      <c r="D24" s="4">
        <v>132</v>
      </c>
      <c r="E24" s="4" t="str">
        <f>VLOOKUP(A24,HOP!A:L,12,0)</f>
        <v>132.00</v>
      </c>
      <c r="F24" s="4" t="str">
        <f>VLOOKUP(A24,HOP!A:C,3,0)</f>
        <v>2389237</v>
      </c>
      <c r="G24" s="4">
        <f t="shared" si="0"/>
        <v>0</v>
      </c>
      <c r="H24" s="4" t="str">
        <f t="shared" si="1"/>
        <v>，2389237</v>
      </c>
      <c r="I24" s="6" t="str">
        <f>VLOOKUP(A24,HOP!A:T,20,0)</f>
        <v>直连</v>
      </c>
      <c r="J24" s="5"/>
    </row>
    <row r="25" s="4" customFormat="1" spans="1:10">
      <c r="A25" s="4">
        <v>17171849480</v>
      </c>
      <c r="B25" s="5">
        <v>44574</v>
      </c>
      <c r="C25" s="5">
        <v>44575</v>
      </c>
      <c r="D25" s="4">
        <v>113</v>
      </c>
      <c r="E25" s="4" t="str">
        <f>VLOOKUP(A25,HOP!A:L,12,0)</f>
        <v>113.00</v>
      </c>
      <c r="F25" s="4" t="str">
        <f>VLOOKUP(A25,HOP!A:C,3,0)</f>
        <v>2389240</v>
      </c>
      <c r="G25" s="4">
        <f t="shared" si="0"/>
        <v>0</v>
      </c>
      <c r="H25" s="4" t="str">
        <f t="shared" si="1"/>
        <v>，2389240</v>
      </c>
      <c r="I25" s="6" t="str">
        <f>VLOOKUP(A25,HOP!A:T,20,0)</f>
        <v>直连</v>
      </c>
      <c r="J25" s="5"/>
    </row>
    <row r="26" s="4" customFormat="1" spans="1:10">
      <c r="A26" s="4">
        <v>17171886001</v>
      </c>
      <c r="B26" s="5">
        <v>44574</v>
      </c>
      <c r="C26" s="5">
        <v>44575</v>
      </c>
      <c r="D26" s="4">
        <v>120</v>
      </c>
      <c r="E26" s="4" t="str">
        <f>VLOOKUP(A26,HOP!A:L,12,0)</f>
        <v>120.00</v>
      </c>
      <c r="F26" s="4" t="str">
        <f>VLOOKUP(A26,HOP!A:C,3,0)</f>
        <v>2389268</v>
      </c>
      <c r="G26" s="4">
        <f t="shared" si="0"/>
        <v>0</v>
      </c>
      <c r="H26" s="4" t="str">
        <f t="shared" si="1"/>
        <v>，2389268</v>
      </c>
      <c r="I26" s="6" t="str">
        <f>VLOOKUP(A26,HOP!A:T,20,0)</f>
        <v>直连</v>
      </c>
      <c r="J26" s="5"/>
    </row>
    <row r="27" s="4" customFormat="1" spans="1:10">
      <c r="A27" s="4">
        <v>17171927270</v>
      </c>
      <c r="B27" s="5">
        <v>44574</v>
      </c>
      <c r="C27" s="5">
        <v>44575</v>
      </c>
      <c r="D27" s="4">
        <v>187</v>
      </c>
      <c r="E27" s="4" t="str">
        <f>VLOOKUP(A27,HOP!A:L,12,0)</f>
        <v>187.00</v>
      </c>
      <c r="F27" s="4" t="str">
        <f>VLOOKUP(A27,HOP!A:C,3,0)</f>
        <v>2389304</v>
      </c>
      <c r="G27" s="4">
        <f t="shared" si="0"/>
        <v>0</v>
      </c>
      <c r="H27" s="4" t="str">
        <f t="shared" si="1"/>
        <v>，2389304</v>
      </c>
      <c r="I27" s="6" t="str">
        <f>VLOOKUP(A27,HOP!A:T,20,0)</f>
        <v>直连</v>
      </c>
      <c r="J27" s="5"/>
    </row>
    <row r="28" s="4" customFormat="1" spans="1:10">
      <c r="A28" s="4">
        <v>17171975079</v>
      </c>
      <c r="B28" s="5">
        <v>44574</v>
      </c>
      <c r="C28" s="5">
        <v>44575</v>
      </c>
      <c r="D28" s="4">
        <v>208</v>
      </c>
      <c r="E28" s="4" t="str">
        <f>VLOOKUP(A28,HOP!A:L,12,0)</f>
        <v>208.00</v>
      </c>
      <c r="F28" s="4" t="str">
        <f>VLOOKUP(A28,HOP!A:C,3,0)</f>
        <v>2389348</v>
      </c>
      <c r="G28" s="4">
        <f t="shared" si="0"/>
        <v>0</v>
      </c>
      <c r="H28" s="4" t="str">
        <f t="shared" si="1"/>
        <v>，2389348</v>
      </c>
      <c r="I28" s="6" t="str">
        <f>VLOOKUP(A28,HOP!A:T,20,0)</f>
        <v>直连</v>
      </c>
      <c r="J28" s="5"/>
    </row>
    <row r="29" s="4" customFormat="1" spans="1:10">
      <c r="A29" s="4">
        <v>17171998527</v>
      </c>
      <c r="B29" s="5">
        <v>44574</v>
      </c>
      <c r="C29" s="5">
        <v>44575</v>
      </c>
      <c r="D29" s="4">
        <v>200</v>
      </c>
      <c r="E29" s="4" t="str">
        <f>VLOOKUP(A29,HOP!A:L,12,0)</f>
        <v>200.00</v>
      </c>
      <c r="F29" s="4" t="str">
        <f>VLOOKUP(A29,HOP!A:C,3,0)</f>
        <v>2389366</v>
      </c>
      <c r="G29" s="4">
        <f t="shared" si="0"/>
        <v>0</v>
      </c>
      <c r="H29" s="4" t="str">
        <f t="shared" si="1"/>
        <v>，2389366</v>
      </c>
      <c r="I29" s="6" t="str">
        <f>VLOOKUP(A29,HOP!A:T,20,0)</f>
        <v>直连</v>
      </c>
      <c r="J29" s="5"/>
    </row>
    <row r="31" spans="4:4">
      <c r="D31" s="4">
        <f>SUM(D2:D30)</f>
        <v>7332</v>
      </c>
    </row>
    <row r="32" spans="4:4">
      <c r="D32" s="4" t="s">
        <v>112</v>
      </c>
    </row>
    <row r="36" spans="1:1">
      <c r="A36" s="4" t="s">
        <v>113</v>
      </c>
    </row>
    <row r="37" spans="1:1">
      <c r="A37" s="4" t="s">
        <v>114</v>
      </c>
    </row>
  </sheetData>
  <autoFilter ref="A1:XFD32">
    <filterColumn colId="3">
      <filters blank="1">
        <filter val="250"/>
        <filter val="890"/>
        <filter val="151"/>
        <filter val="791"/>
        <filter val="113"/>
        <filter val="114"/>
        <filter val="115"/>
        <filter val="155"/>
        <filter val="120"/>
        <filter val="124"/>
        <filter val="165"/>
        <filter val="166"/>
        <filter val="7332 CNY"/>
        <filter val="131"/>
        <filter val="132"/>
        <filter val="7332"/>
        <filter val="336"/>
        <filter val="200"/>
        <filter val="141"/>
        <filter val="342"/>
        <filter val="187"/>
        <filter val="188"/>
        <filter val="208"/>
        <filter val="10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115</v>
      </c>
      <c r="B1" s="2" t="s">
        <v>116</v>
      </c>
      <c r="C1" s="2" t="s">
        <v>117</v>
      </c>
      <c r="D1" s="2" t="s">
        <v>118</v>
      </c>
      <c r="E1" s="2" t="s">
        <v>13</v>
      </c>
      <c r="F1" s="2" t="s">
        <v>5</v>
      </c>
      <c r="G1" s="2" t="s">
        <v>6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</row>
    <row r="2" s="1" customFormat="1" spans="1:20">
      <c r="A2" s="3">
        <v>17171998527</v>
      </c>
      <c r="B2" s="1" t="s">
        <v>132</v>
      </c>
      <c r="C2" s="1" t="s">
        <v>133</v>
      </c>
      <c r="D2" s="1" t="s">
        <v>134</v>
      </c>
      <c r="E2" s="1" t="s">
        <v>110</v>
      </c>
      <c r="F2" s="1" t="s">
        <v>132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</row>
    <row r="3" s="1" customFormat="1" spans="1:20">
      <c r="A3" s="3">
        <v>17171975079</v>
      </c>
      <c r="B3" s="1" t="s">
        <v>132</v>
      </c>
      <c r="C3" s="1" t="s">
        <v>146</v>
      </c>
      <c r="D3" s="1" t="s">
        <v>147</v>
      </c>
      <c r="E3" s="1" t="s">
        <v>107</v>
      </c>
      <c r="F3" s="1" t="s">
        <v>132</v>
      </c>
      <c r="G3" s="1" t="s">
        <v>135</v>
      </c>
      <c r="H3" s="1" t="s">
        <v>136</v>
      </c>
      <c r="I3" s="1" t="s">
        <v>148</v>
      </c>
      <c r="J3" s="1" t="s">
        <v>138</v>
      </c>
      <c r="K3" s="1" t="s">
        <v>148</v>
      </c>
      <c r="L3" s="1" t="s">
        <v>148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149</v>
      </c>
      <c r="R3" s="1" t="s">
        <v>143</v>
      </c>
      <c r="S3" s="1" t="s">
        <v>144</v>
      </c>
      <c r="T3" s="1" t="s">
        <v>145</v>
      </c>
    </row>
    <row r="4" s="1" customFormat="1" spans="1:20">
      <c r="A4" s="3">
        <v>17171927270</v>
      </c>
      <c r="B4" s="1" t="s">
        <v>132</v>
      </c>
      <c r="C4" s="1" t="s">
        <v>150</v>
      </c>
      <c r="D4" s="1" t="s">
        <v>151</v>
      </c>
      <c r="E4" s="1" t="s">
        <v>105</v>
      </c>
      <c r="F4" s="1" t="s">
        <v>132</v>
      </c>
      <c r="G4" s="1" t="s">
        <v>135</v>
      </c>
      <c r="H4" s="1" t="s">
        <v>136</v>
      </c>
      <c r="I4" s="1" t="s">
        <v>152</v>
      </c>
      <c r="J4" s="1" t="s">
        <v>138</v>
      </c>
      <c r="K4" s="1" t="s">
        <v>152</v>
      </c>
      <c r="L4" s="1" t="s">
        <v>152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153</v>
      </c>
      <c r="R4" s="1" t="s">
        <v>143</v>
      </c>
      <c r="S4" s="1" t="s">
        <v>144</v>
      </c>
      <c r="T4" s="1" t="s">
        <v>145</v>
      </c>
    </row>
    <row r="5" s="1" customFormat="1" spans="1:20">
      <c r="A5" s="3">
        <v>17171886001</v>
      </c>
      <c r="B5" s="1" t="s">
        <v>132</v>
      </c>
      <c r="C5" s="1" t="s">
        <v>154</v>
      </c>
      <c r="D5" s="1" t="s">
        <v>155</v>
      </c>
      <c r="E5" s="1" t="s">
        <v>102</v>
      </c>
      <c r="F5" s="1" t="s">
        <v>132</v>
      </c>
      <c r="G5" s="1" t="s">
        <v>135</v>
      </c>
      <c r="H5" s="1" t="s">
        <v>136</v>
      </c>
      <c r="I5" s="1" t="s">
        <v>156</v>
      </c>
      <c r="J5" s="1" t="s">
        <v>138</v>
      </c>
      <c r="K5" s="1" t="s">
        <v>156</v>
      </c>
      <c r="L5" s="1" t="s">
        <v>156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157</v>
      </c>
      <c r="R5" s="1" t="s">
        <v>143</v>
      </c>
      <c r="S5" s="1" t="s">
        <v>144</v>
      </c>
      <c r="T5" s="1" t="s">
        <v>145</v>
      </c>
    </row>
    <row r="6" s="1" customFormat="1" spans="1:20">
      <c r="A6" s="3">
        <v>17171849480</v>
      </c>
      <c r="B6" s="1" t="s">
        <v>132</v>
      </c>
      <c r="C6" s="1" t="s">
        <v>158</v>
      </c>
      <c r="D6" s="1" t="s">
        <v>159</v>
      </c>
      <c r="E6" s="1" t="s">
        <v>99</v>
      </c>
      <c r="F6" s="1" t="s">
        <v>132</v>
      </c>
      <c r="G6" s="1" t="s">
        <v>135</v>
      </c>
      <c r="H6" s="1" t="s">
        <v>136</v>
      </c>
      <c r="I6" s="1" t="s">
        <v>160</v>
      </c>
      <c r="J6" s="1" t="s">
        <v>138</v>
      </c>
      <c r="K6" s="1" t="s">
        <v>160</v>
      </c>
      <c r="L6" s="1" t="s">
        <v>160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161</v>
      </c>
      <c r="R6" s="1" t="s">
        <v>143</v>
      </c>
      <c r="S6" s="1" t="s">
        <v>144</v>
      </c>
      <c r="T6" s="1" t="s">
        <v>145</v>
      </c>
    </row>
    <row r="7" s="1" customFormat="1" spans="1:20">
      <c r="A7" s="3">
        <v>17171845697</v>
      </c>
      <c r="B7" s="1" t="s">
        <v>132</v>
      </c>
      <c r="C7" s="1" t="s">
        <v>162</v>
      </c>
      <c r="D7" s="1" t="s">
        <v>163</v>
      </c>
      <c r="E7" s="1" t="s">
        <v>97</v>
      </c>
      <c r="F7" s="1" t="s">
        <v>132</v>
      </c>
      <c r="G7" s="1" t="s">
        <v>135</v>
      </c>
      <c r="H7" s="1" t="s">
        <v>136</v>
      </c>
      <c r="I7" s="1" t="s">
        <v>164</v>
      </c>
      <c r="J7" s="1" t="s">
        <v>138</v>
      </c>
      <c r="K7" s="1" t="s">
        <v>164</v>
      </c>
      <c r="L7" s="1" t="s">
        <v>164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165</v>
      </c>
      <c r="R7" s="1" t="s">
        <v>143</v>
      </c>
      <c r="S7" s="1" t="s">
        <v>144</v>
      </c>
      <c r="T7" s="1" t="s">
        <v>145</v>
      </c>
    </row>
    <row r="8" s="1" customFormat="1" spans="1:20">
      <c r="A8" s="3">
        <v>17171760226</v>
      </c>
      <c r="B8" s="1" t="s">
        <v>132</v>
      </c>
      <c r="C8" s="1" t="s">
        <v>166</v>
      </c>
      <c r="D8" s="1" t="s">
        <v>167</v>
      </c>
      <c r="E8" s="1" t="s">
        <v>94</v>
      </c>
      <c r="F8" s="1" t="s">
        <v>132</v>
      </c>
      <c r="G8" s="1" t="s">
        <v>135</v>
      </c>
      <c r="H8" s="1" t="s">
        <v>136</v>
      </c>
      <c r="I8" s="1" t="s">
        <v>168</v>
      </c>
      <c r="J8" s="1" t="s">
        <v>138</v>
      </c>
      <c r="K8" s="1" t="s">
        <v>168</v>
      </c>
      <c r="L8" s="1" t="s">
        <v>168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169</v>
      </c>
      <c r="R8" s="1" t="s">
        <v>143</v>
      </c>
      <c r="S8" s="1" t="s">
        <v>144</v>
      </c>
      <c r="T8" s="1" t="s">
        <v>145</v>
      </c>
    </row>
    <row r="9" s="1" customFormat="1" spans="1:20">
      <c r="A9" s="3">
        <v>17171736239</v>
      </c>
      <c r="B9" s="1" t="s">
        <v>132</v>
      </c>
      <c r="C9" s="1" t="s">
        <v>170</v>
      </c>
      <c r="D9" s="1" t="s">
        <v>171</v>
      </c>
      <c r="E9" s="1" t="s">
        <v>92</v>
      </c>
      <c r="F9" s="1" t="s">
        <v>132</v>
      </c>
      <c r="G9" s="1" t="s">
        <v>135</v>
      </c>
      <c r="H9" s="1" t="s">
        <v>136</v>
      </c>
      <c r="I9" s="1" t="s">
        <v>172</v>
      </c>
      <c r="J9" s="1" t="s">
        <v>138</v>
      </c>
      <c r="K9" s="1" t="s">
        <v>172</v>
      </c>
      <c r="L9" s="1" t="s">
        <v>172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173</v>
      </c>
      <c r="R9" s="1" t="s">
        <v>143</v>
      </c>
      <c r="S9" s="1" t="s">
        <v>144</v>
      </c>
      <c r="T9" s="1" t="s">
        <v>145</v>
      </c>
    </row>
    <row r="10" s="1" customFormat="1" spans="1:20">
      <c r="A10" s="3">
        <v>17171692545</v>
      </c>
      <c r="B10" s="1" t="s">
        <v>132</v>
      </c>
      <c r="C10" s="1" t="s">
        <v>174</v>
      </c>
      <c r="D10" s="1" t="s">
        <v>175</v>
      </c>
      <c r="E10" s="1" t="s">
        <v>91</v>
      </c>
      <c r="F10" s="1" t="s">
        <v>132</v>
      </c>
      <c r="G10" s="1" t="s">
        <v>135</v>
      </c>
      <c r="H10" s="1" t="s">
        <v>136</v>
      </c>
      <c r="I10" s="1" t="s">
        <v>176</v>
      </c>
      <c r="J10" s="1" t="s">
        <v>138</v>
      </c>
      <c r="K10" s="1" t="s">
        <v>176</v>
      </c>
      <c r="L10" s="1" t="s">
        <v>176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177</v>
      </c>
      <c r="R10" s="1" t="s">
        <v>143</v>
      </c>
      <c r="S10" s="1" t="s">
        <v>144</v>
      </c>
      <c r="T10" s="1" t="s">
        <v>145</v>
      </c>
    </row>
    <row r="11" s="1" customFormat="1" spans="1:20">
      <c r="A11" s="3">
        <v>17171664922</v>
      </c>
      <c r="B11" s="1" t="s">
        <v>132</v>
      </c>
      <c r="C11" s="1" t="s">
        <v>178</v>
      </c>
      <c r="D11" s="1" t="s">
        <v>179</v>
      </c>
      <c r="E11" s="1" t="s">
        <v>88</v>
      </c>
      <c r="F11" s="1" t="s">
        <v>132</v>
      </c>
      <c r="G11" s="1" t="s">
        <v>135</v>
      </c>
      <c r="H11" s="1" t="s">
        <v>136</v>
      </c>
      <c r="I11" s="1" t="s">
        <v>180</v>
      </c>
      <c r="J11" s="1" t="s">
        <v>138</v>
      </c>
      <c r="K11" s="1" t="s">
        <v>180</v>
      </c>
      <c r="L11" s="1" t="s">
        <v>180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181</v>
      </c>
      <c r="R11" s="1" t="s">
        <v>143</v>
      </c>
      <c r="S11" s="1" t="s">
        <v>144</v>
      </c>
      <c r="T11" s="1" t="s">
        <v>145</v>
      </c>
    </row>
    <row r="12" s="1" customFormat="1" spans="1:20">
      <c r="A12" s="3">
        <v>17171643792</v>
      </c>
      <c r="B12" s="1" t="s">
        <v>132</v>
      </c>
      <c r="C12" s="1" t="s">
        <v>182</v>
      </c>
      <c r="D12" s="1" t="s">
        <v>183</v>
      </c>
      <c r="E12" s="1" t="s">
        <v>85</v>
      </c>
      <c r="F12" s="1" t="s">
        <v>132</v>
      </c>
      <c r="G12" s="1" t="s">
        <v>135</v>
      </c>
      <c r="H12" s="1" t="s">
        <v>136</v>
      </c>
      <c r="I12" s="1" t="s">
        <v>184</v>
      </c>
      <c r="J12" s="1" t="s">
        <v>138</v>
      </c>
      <c r="K12" s="1" t="s">
        <v>184</v>
      </c>
      <c r="L12" s="1" t="s">
        <v>184</v>
      </c>
      <c r="M12" s="1" t="s">
        <v>139</v>
      </c>
      <c r="N12" s="1" t="s">
        <v>139</v>
      </c>
      <c r="O12" s="1" t="s">
        <v>140</v>
      </c>
      <c r="P12" s="1" t="s">
        <v>141</v>
      </c>
      <c r="Q12" s="1" t="s">
        <v>185</v>
      </c>
      <c r="R12" s="1" t="s">
        <v>143</v>
      </c>
      <c r="S12" s="1" t="s">
        <v>144</v>
      </c>
      <c r="T12" s="1" t="s">
        <v>145</v>
      </c>
    </row>
    <row r="13" s="1" customFormat="1" spans="1:20">
      <c r="A13" s="3">
        <v>17171616716</v>
      </c>
      <c r="B13" s="1" t="s">
        <v>132</v>
      </c>
      <c r="C13" s="1" t="s">
        <v>186</v>
      </c>
      <c r="D13" s="1" t="s">
        <v>187</v>
      </c>
      <c r="E13" s="1" t="s">
        <v>82</v>
      </c>
      <c r="F13" s="1" t="s">
        <v>132</v>
      </c>
      <c r="G13" s="1" t="s">
        <v>135</v>
      </c>
      <c r="H13" s="1" t="s">
        <v>136</v>
      </c>
      <c r="I13" s="1" t="s">
        <v>188</v>
      </c>
      <c r="J13" s="1" t="s">
        <v>138</v>
      </c>
      <c r="K13" s="1" t="s">
        <v>188</v>
      </c>
      <c r="L13" s="1" t="s">
        <v>188</v>
      </c>
      <c r="M13" s="1" t="s">
        <v>139</v>
      </c>
      <c r="N13" s="1" t="s">
        <v>139</v>
      </c>
      <c r="O13" s="1" t="s">
        <v>140</v>
      </c>
      <c r="P13" s="1" t="s">
        <v>141</v>
      </c>
      <c r="Q13" s="1" t="s">
        <v>189</v>
      </c>
      <c r="R13" s="1" t="s">
        <v>143</v>
      </c>
      <c r="S13" s="1" t="s">
        <v>144</v>
      </c>
      <c r="T13" s="1" t="s">
        <v>145</v>
      </c>
    </row>
    <row r="14" s="1" customFormat="1" spans="1:20">
      <c r="A14" s="3">
        <v>17171080301</v>
      </c>
      <c r="B14" s="1" t="s">
        <v>132</v>
      </c>
      <c r="C14" s="1" t="s">
        <v>190</v>
      </c>
      <c r="D14" s="1" t="s">
        <v>191</v>
      </c>
      <c r="E14" s="1" t="s">
        <v>79</v>
      </c>
      <c r="F14" s="1" t="s">
        <v>132</v>
      </c>
      <c r="G14" s="1" t="s">
        <v>135</v>
      </c>
      <c r="H14" s="1" t="s">
        <v>136</v>
      </c>
      <c r="I14" s="1" t="s">
        <v>192</v>
      </c>
      <c r="J14" s="1" t="s">
        <v>138</v>
      </c>
      <c r="K14" s="1" t="s">
        <v>192</v>
      </c>
      <c r="L14" s="1" t="s">
        <v>192</v>
      </c>
      <c r="M14" s="1" t="s">
        <v>139</v>
      </c>
      <c r="N14" s="1" t="s">
        <v>139</v>
      </c>
      <c r="O14" s="1" t="s">
        <v>140</v>
      </c>
      <c r="P14" s="1" t="s">
        <v>141</v>
      </c>
      <c r="Q14" s="1" t="s">
        <v>193</v>
      </c>
      <c r="R14" s="1" t="s">
        <v>143</v>
      </c>
      <c r="S14" s="1" t="s">
        <v>144</v>
      </c>
      <c r="T14" s="1" t="s">
        <v>145</v>
      </c>
    </row>
    <row r="15" s="1" customFormat="1" spans="1:20">
      <c r="A15" s="3">
        <v>17170355091</v>
      </c>
      <c r="B15" s="1" t="s">
        <v>132</v>
      </c>
      <c r="C15" s="1" t="s">
        <v>194</v>
      </c>
      <c r="D15" s="1" t="s">
        <v>195</v>
      </c>
      <c r="E15" s="1" t="s">
        <v>76</v>
      </c>
      <c r="F15" s="1" t="s">
        <v>132</v>
      </c>
      <c r="G15" s="1" t="s">
        <v>135</v>
      </c>
      <c r="H15" s="1" t="s">
        <v>136</v>
      </c>
      <c r="I15" s="1" t="s">
        <v>156</v>
      </c>
      <c r="J15" s="1" t="s">
        <v>138</v>
      </c>
      <c r="K15" s="1" t="s">
        <v>156</v>
      </c>
      <c r="L15" s="1" t="s">
        <v>156</v>
      </c>
      <c r="M15" s="1" t="s">
        <v>139</v>
      </c>
      <c r="N15" s="1" t="s">
        <v>139</v>
      </c>
      <c r="O15" s="1" t="s">
        <v>140</v>
      </c>
      <c r="P15" s="1" t="s">
        <v>141</v>
      </c>
      <c r="Q15" s="1" t="s">
        <v>196</v>
      </c>
      <c r="R15" s="1" t="s">
        <v>143</v>
      </c>
      <c r="S15" s="1" t="s">
        <v>144</v>
      </c>
      <c r="T15" s="1" t="s">
        <v>145</v>
      </c>
    </row>
    <row r="16" s="1" customFormat="1" spans="1:20">
      <c r="A16" s="3">
        <v>17169989310</v>
      </c>
      <c r="B16" s="1" t="s">
        <v>132</v>
      </c>
      <c r="C16" s="1" t="s">
        <v>197</v>
      </c>
      <c r="D16" s="1" t="s">
        <v>198</v>
      </c>
      <c r="E16" s="1" t="s">
        <v>72</v>
      </c>
      <c r="F16" s="1" t="s">
        <v>132</v>
      </c>
      <c r="G16" s="1" t="s">
        <v>135</v>
      </c>
      <c r="H16" s="1" t="s">
        <v>136</v>
      </c>
      <c r="I16" s="1" t="s">
        <v>199</v>
      </c>
      <c r="J16" s="1" t="s">
        <v>138</v>
      </c>
      <c r="K16" s="1" t="s">
        <v>199</v>
      </c>
      <c r="L16" s="1" t="s">
        <v>199</v>
      </c>
      <c r="M16" s="1" t="s">
        <v>139</v>
      </c>
      <c r="N16" s="1" t="s">
        <v>139</v>
      </c>
      <c r="O16" s="1" t="s">
        <v>140</v>
      </c>
      <c r="P16" s="1" t="s">
        <v>141</v>
      </c>
      <c r="Q16" s="1" t="s">
        <v>200</v>
      </c>
      <c r="R16" s="1" t="s">
        <v>143</v>
      </c>
      <c r="S16" s="1" t="s">
        <v>144</v>
      </c>
      <c r="T16" s="1" t="s">
        <v>145</v>
      </c>
    </row>
    <row r="17" s="1" customFormat="1" spans="1:20">
      <c r="A17" s="3">
        <v>17169517112</v>
      </c>
      <c r="B17" s="1" t="s">
        <v>132</v>
      </c>
      <c r="C17" s="1" t="s">
        <v>201</v>
      </c>
      <c r="D17" s="1" t="s">
        <v>202</v>
      </c>
      <c r="E17" s="1" t="s">
        <v>203</v>
      </c>
      <c r="F17" s="1" t="s">
        <v>132</v>
      </c>
      <c r="G17" s="1" t="s">
        <v>135</v>
      </c>
      <c r="H17" s="1" t="s">
        <v>136</v>
      </c>
      <c r="I17" s="1" t="s">
        <v>204</v>
      </c>
      <c r="J17" s="1" t="s">
        <v>138</v>
      </c>
      <c r="K17" s="1" t="s">
        <v>204</v>
      </c>
      <c r="L17" s="1" t="s">
        <v>204</v>
      </c>
      <c r="M17" s="1" t="s">
        <v>139</v>
      </c>
      <c r="N17" s="1" t="s">
        <v>139</v>
      </c>
      <c r="O17" s="1" t="s">
        <v>140</v>
      </c>
      <c r="P17" s="1" t="s">
        <v>141</v>
      </c>
      <c r="Q17" s="1" t="s">
        <v>205</v>
      </c>
      <c r="R17" s="1" t="s">
        <v>143</v>
      </c>
      <c r="S17" s="1" t="s">
        <v>144</v>
      </c>
      <c r="T17" s="1" t="s">
        <v>145</v>
      </c>
    </row>
    <row r="18" s="1" customFormat="1" spans="1:20">
      <c r="A18" s="3">
        <v>17166546629</v>
      </c>
      <c r="B18" s="1" t="s">
        <v>132</v>
      </c>
      <c r="C18" s="1" t="s">
        <v>206</v>
      </c>
      <c r="D18" s="1" t="s">
        <v>171</v>
      </c>
      <c r="E18" s="1" t="s">
        <v>68</v>
      </c>
      <c r="F18" s="1" t="s">
        <v>132</v>
      </c>
      <c r="G18" s="1" t="s">
        <v>135</v>
      </c>
      <c r="H18" s="1" t="s">
        <v>136</v>
      </c>
      <c r="I18" s="1" t="s">
        <v>172</v>
      </c>
      <c r="J18" s="1" t="s">
        <v>138</v>
      </c>
      <c r="K18" s="1" t="s">
        <v>172</v>
      </c>
      <c r="L18" s="1" t="s">
        <v>172</v>
      </c>
      <c r="M18" s="1" t="s">
        <v>139</v>
      </c>
      <c r="N18" s="1" t="s">
        <v>139</v>
      </c>
      <c r="O18" s="1" t="s">
        <v>140</v>
      </c>
      <c r="P18" s="1" t="s">
        <v>141</v>
      </c>
      <c r="Q18" s="1" t="s">
        <v>207</v>
      </c>
      <c r="R18" s="1" t="s">
        <v>143</v>
      </c>
      <c r="S18" s="1" t="s">
        <v>144</v>
      </c>
      <c r="T18" s="1" t="s">
        <v>145</v>
      </c>
    </row>
    <row r="19" s="1" customFormat="1" spans="1:20">
      <c r="A19" s="3">
        <v>17165623214</v>
      </c>
      <c r="B19" s="1" t="s">
        <v>208</v>
      </c>
      <c r="C19" s="1" t="s">
        <v>209</v>
      </c>
      <c r="D19" s="1" t="s">
        <v>210</v>
      </c>
      <c r="E19" s="1" t="s">
        <v>65</v>
      </c>
      <c r="F19" s="1" t="s">
        <v>132</v>
      </c>
      <c r="G19" s="1" t="s">
        <v>135</v>
      </c>
      <c r="H19" s="1" t="s">
        <v>136</v>
      </c>
      <c r="I19" s="1" t="s">
        <v>184</v>
      </c>
      <c r="J19" s="1" t="s">
        <v>138</v>
      </c>
      <c r="K19" s="1" t="s">
        <v>184</v>
      </c>
      <c r="L19" s="1" t="s">
        <v>184</v>
      </c>
      <c r="M19" s="1" t="s">
        <v>139</v>
      </c>
      <c r="N19" s="1" t="s">
        <v>139</v>
      </c>
      <c r="O19" s="1" t="s">
        <v>140</v>
      </c>
      <c r="P19" s="1" t="s">
        <v>141</v>
      </c>
      <c r="Q19" s="1" t="s">
        <v>211</v>
      </c>
      <c r="R19" s="1" t="s">
        <v>143</v>
      </c>
      <c r="S19" s="1" t="s">
        <v>144</v>
      </c>
      <c r="T19" s="1" t="s">
        <v>145</v>
      </c>
    </row>
    <row r="20" s="1" customFormat="1" spans="1:20">
      <c r="A20" s="3">
        <v>17159142395</v>
      </c>
      <c r="B20" s="1" t="s">
        <v>212</v>
      </c>
      <c r="C20" s="1" t="s">
        <v>213</v>
      </c>
      <c r="D20" s="1" t="s">
        <v>214</v>
      </c>
      <c r="E20" s="1" t="s">
        <v>62</v>
      </c>
      <c r="F20" s="1" t="s">
        <v>132</v>
      </c>
      <c r="G20" s="1" t="s">
        <v>135</v>
      </c>
      <c r="H20" s="1" t="s">
        <v>136</v>
      </c>
      <c r="I20" s="1" t="s">
        <v>215</v>
      </c>
      <c r="J20" s="1" t="s">
        <v>138</v>
      </c>
      <c r="K20" s="1" t="s">
        <v>215</v>
      </c>
      <c r="L20" s="1" t="s">
        <v>215</v>
      </c>
      <c r="M20" s="1" t="s">
        <v>139</v>
      </c>
      <c r="N20" s="1" t="s">
        <v>139</v>
      </c>
      <c r="O20" s="1" t="s">
        <v>140</v>
      </c>
      <c r="P20" s="1" t="s">
        <v>141</v>
      </c>
      <c r="Q20" s="1" t="s">
        <v>216</v>
      </c>
      <c r="R20" s="1" t="s">
        <v>143</v>
      </c>
      <c r="S20" s="1" t="s">
        <v>144</v>
      </c>
      <c r="T20" s="1" t="s">
        <v>145</v>
      </c>
    </row>
    <row r="21" s="1" customFormat="1" spans="1:20">
      <c r="A21" s="3">
        <v>17158274833</v>
      </c>
      <c r="B21" s="1" t="s">
        <v>212</v>
      </c>
      <c r="C21" s="1" t="s">
        <v>217</v>
      </c>
      <c r="D21" s="1" t="s">
        <v>171</v>
      </c>
      <c r="E21" s="1" t="s">
        <v>218</v>
      </c>
      <c r="F21" s="1" t="s">
        <v>212</v>
      </c>
      <c r="G21" s="1" t="s">
        <v>135</v>
      </c>
      <c r="H21" s="1" t="s">
        <v>136</v>
      </c>
      <c r="I21" s="1" t="s">
        <v>219</v>
      </c>
      <c r="J21" s="1" t="s">
        <v>138</v>
      </c>
      <c r="K21" s="1" t="s">
        <v>219</v>
      </c>
      <c r="L21" s="1" t="s">
        <v>219</v>
      </c>
      <c r="M21" s="1" t="s">
        <v>139</v>
      </c>
      <c r="N21" s="1" t="s">
        <v>139</v>
      </c>
      <c r="O21" s="1" t="s">
        <v>140</v>
      </c>
      <c r="P21" s="1" t="s">
        <v>141</v>
      </c>
      <c r="Q21" s="1" t="s">
        <v>220</v>
      </c>
      <c r="R21" s="1" t="s">
        <v>143</v>
      </c>
      <c r="S21" s="1" t="s">
        <v>144</v>
      </c>
      <c r="T21" s="1" t="s">
        <v>145</v>
      </c>
    </row>
    <row r="22" s="1" customFormat="1" spans="1:20">
      <c r="A22" s="3">
        <v>17152353897</v>
      </c>
      <c r="B22" s="1" t="s">
        <v>221</v>
      </c>
      <c r="C22" s="1" t="s">
        <v>222</v>
      </c>
      <c r="D22" s="1" t="s">
        <v>223</v>
      </c>
      <c r="E22" s="1" t="s">
        <v>58</v>
      </c>
      <c r="F22" s="1" t="s">
        <v>212</v>
      </c>
      <c r="G22" s="1" t="s">
        <v>135</v>
      </c>
      <c r="H22" s="1" t="s">
        <v>136</v>
      </c>
      <c r="I22" s="1" t="s">
        <v>224</v>
      </c>
      <c r="J22" s="1" t="s">
        <v>138</v>
      </c>
      <c r="K22" s="1" t="s">
        <v>224</v>
      </c>
      <c r="L22" s="1" t="s">
        <v>224</v>
      </c>
      <c r="M22" s="1" t="s">
        <v>139</v>
      </c>
      <c r="N22" s="1" t="s">
        <v>139</v>
      </c>
      <c r="O22" s="1" t="s">
        <v>140</v>
      </c>
      <c r="P22" s="1" t="s">
        <v>141</v>
      </c>
      <c r="Q22" s="1" t="s">
        <v>225</v>
      </c>
      <c r="R22" s="1" t="s">
        <v>143</v>
      </c>
      <c r="S22" s="1" t="s">
        <v>144</v>
      </c>
      <c r="T22" s="1" t="s">
        <v>145</v>
      </c>
    </row>
    <row r="23" s="1" customFormat="1" spans="1:20">
      <c r="A23" s="3">
        <v>17143472874</v>
      </c>
      <c r="B23" s="1" t="s">
        <v>226</v>
      </c>
      <c r="C23" s="1" t="s">
        <v>227</v>
      </c>
      <c r="D23" s="1" t="s">
        <v>228</v>
      </c>
      <c r="E23" s="1" t="s">
        <v>50</v>
      </c>
      <c r="F23" s="1" t="s">
        <v>208</v>
      </c>
      <c r="G23" s="1" t="s">
        <v>135</v>
      </c>
      <c r="H23" s="1" t="s">
        <v>136</v>
      </c>
      <c r="I23" s="1" t="s">
        <v>140</v>
      </c>
      <c r="J23" s="1" t="s">
        <v>138</v>
      </c>
      <c r="K23" s="1" t="s">
        <v>140</v>
      </c>
      <c r="L23" s="1" t="s">
        <v>140</v>
      </c>
      <c r="M23" s="1" t="s">
        <v>139</v>
      </c>
      <c r="N23" s="1" t="s">
        <v>139</v>
      </c>
      <c r="O23" s="1" t="s">
        <v>140</v>
      </c>
      <c r="P23" s="1" t="s">
        <v>141</v>
      </c>
      <c r="Q23" s="1" t="s">
        <v>229</v>
      </c>
      <c r="R23" s="1" t="s">
        <v>143</v>
      </c>
      <c r="S23" s="1" t="s">
        <v>144</v>
      </c>
      <c r="T23" s="1" t="s">
        <v>145</v>
      </c>
    </row>
    <row r="24" s="1" customFormat="1" spans="1:20">
      <c r="A24" s="3">
        <v>17133263344</v>
      </c>
      <c r="B24" s="1" t="s">
        <v>230</v>
      </c>
      <c r="C24" s="1" t="s">
        <v>231</v>
      </c>
      <c r="D24" s="1" t="s">
        <v>232</v>
      </c>
      <c r="E24" s="1" t="s">
        <v>46</v>
      </c>
      <c r="F24" s="1" t="s">
        <v>221</v>
      </c>
      <c r="G24" s="1" t="s">
        <v>135</v>
      </c>
      <c r="H24" s="1" t="s">
        <v>136</v>
      </c>
      <c r="I24" s="1" t="s">
        <v>233</v>
      </c>
      <c r="J24" s="1" t="s">
        <v>138</v>
      </c>
      <c r="K24" s="1" t="s">
        <v>233</v>
      </c>
      <c r="L24" s="1" t="s">
        <v>233</v>
      </c>
      <c r="M24" s="1" t="s">
        <v>139</v>
      </c>
      <c r="N24" s="1" t="s">
        <v>139</v>
      </c>
      <c r="O24" s="1" t="s">
        <v>140</v>
      </c>
      <c r="P24" s="1" t="s">
        <v>141</v>
      </c>
      <c r="Q24" s="1" t="s">
        <v>234</v>
      </c>
      <c r="R24" s="1" t="s">
        <v>143</v>
      </c>
      <c r="S24" s="1" t="s">
        <v>144</v>
      </c>
      <c r="T24" s="1" t="s">
        <v>145</v>
      </c>
    </row>
    <row r="25" s="1" customFormat="1" spans="1:20">
      <c r="A25" s="3">
        <v>17132864910</v>
      </c>
      <c r="B25" s="1" t="s">
        <v>230</v>
      </c>
      <c r="C25" s="1" t="s">
        <v>235</v>
      </c>
      <c r="D25" s="1" t="s">
        <v>236</v>
      </c>
      <c r="E25" s="1" t="s">
        <v>42</v>
      </c>
      <c r="F25" s="1" t="s">
        <v>208</v>
      </c>
      <c r="G25" s="1" t="s">
        <v>135</v>
      </c>
      <c r="H25" s="1" t="s">
        <v>136</v>
      </c>
      <c r="I25" s="1" t="s">
        <v>237</v>
      </c>
      <c r="J25" s="1" t="s">
        <v>138</v>
      </c>
      <c r="K25" s="1" t="s">
        <v>237</v>
      </c>
      <c r="L25" s="1" t="s">
        <v>237</v>
      </c>
      <c r="M25" s="1" t="s">
        <v>139</v>
      </c>
      <c r="N25" s="1" t="s">
        <v>139</v>
      </c>
      <c r="O25" s="1" t="s">
        <v>140</v>
      </c>
      <c r="P25" s="1" t="s">
        <v>141</v>
      </c>
      <c r="Q25" s="1" t="s">
        <v>238</v>
      </c>
      <c r="R25" s="1" t="s">
        <v>143</v>
      </c>
      <c r="S25" s="1" t="s">
        <v>144</v>
      </c>
      <c r="T25" s="1" t="s">
        <v>145</v>
      </c>
    </row>
    <row r="26" s="1" customFormat="1" spans="1:20">
      <c r="A26" s="3">
        <v>17126314293</v>
      </c>
      <c r="B26" s="1" t="s">
        <v>239</v>
      </c>
      <c r="C26" s="1" t="s">
        <v>240</v>
      </c>
      <c r="D26" s="1" t="s">
        <v>241</v>
      </c>
      <c r="E26" s="1" t="s">
        <v>39</v>
      </c>
      <c r="F26" s="1" t="s">
        <v>132</v>
      </c>
      <c r="G26" s="1" t="s">
        <v>135</v>
      </c>
      <c r="H26" s="1" t="s">
        <v>136</v>
      </c>
      <c r="I26" s="1" t="s">
        <v>242</v>
      </c>
      <c r="J26" s="1" t="s">
        <v>138</v>
      </c>
      <c r="K26" s="1" t="s">
        <v>242</v>
      </c>
      <c r="L26" s="1" t="s">
        <v>242</v>
      </c>
      <c r="M26" s="1" t="s">
        <v>139</v>
      </c>
      <c r="N26" s="1" t="s">
        <v>139</v>
      </c>
      <c r="O26" s="1" t="s">
        <v>140</v>
      </c>
      <c r="P26" s="1" t="s">
        <v>141</v>
      </c>
      <c r="Q26" s="1" t="s">
        <v>243</v>
      </c>
      <c r="R26" s="1" t="s">
        <v>143</v>
      </c>
      <c r="S26" s="1" t="s">
        <v>144</v>
      </c>
      <c r="T26" s="1" t="s">
        <v>145</v>
      </c>
    </row>
    <row r="27" s="1" customFormat="1" spans="1:20">
      <c r="A27" s="3">
        <v>17125703971</v>
      </c>
      <c r="B27" s="1" t="s">
        <v>239</v>
      </c>
      <c r="C27" s="1" t="s">
        <v>244</v>
      </c>
      <c r="D27" s="1" t="s">
        <v>245</v>
      </c>
      <c r="E27" s="1" t="s">
        <v>35</v>
      </c>
      <c r="F27" s="1" t="s">
        <v>212</v>
      </c>
      <c r="G27" s="1" t="s">
        <v>135</v>
      </c>
      <c r="H27" s="1" t="s">
        <v>136</v>
      </c>
      <c r="I27" s="1" t="s">
        <v>246</v>
      </c>
      <c r="J27" s="1" t="s">
        <v>138</v>
      </c>
      <c r="K27" s="1" t="s">
        <v>246</v>
      </c>
      <c r="L27" s="1" t="s">
        <v>246</v>
      </c>
      <c r="M27" s="1" t="s">
        <v>139</v>
      </c>
      <c r="N27" s="1" t="s">
        <v>139</v>
      </c>
      <c r="O27" s="1" t="s">
        <v>140</v>
      </c>
      <c r="P27" s="1" t="s">
        <v>141</v>
      </c>
      <c r="Q27" s="1" t="s">
        <v>247</v>
      </c>
      <c r="R27" s="1" t="s">
        <v>143</v>
      </c>
      <c r="S27" s="1" t="s">
        <v>144</v>
      </c>
      <c r="T27" s="1" t="s">
        <v>145</v>
      </c>
    </row>
    <row r="28" s="1" customFormat="1" spans="1:20">
      <c r="A28" s="3">
        <v>17125348120</v>
      </c>
      <c r="B28" s="1" t="s">
        <v>239</v>
      </c>
      <c r="C28" s="1" t="s">
        <v>248</v>
      </c>
      <c r="D28" s="1" t="s">
        <v>245</v>
      </c>
      <c r="E28" s="1" t="s">
        <v>30</v>
      </c>
      <c r="F28" s="1" t="s">
        <v>212</v>
      </c>
      <c r="G28" s="1" t="s">
        <v>135</v>
      </c>
      <c r="H28" s="1" t="s">
        <v>136</v>
      </c>
      <c r="I28" s="1" t="s">
        <v>246</v>
      </c>
      <c r="J28" s="1" t="s">
        <v>138</v>
      </c>
      <c r="K28" s="1" t="s">
        <v>246</v>
      </c>
      <c r="L28" s="1" t="s">
        <v>246</v>
      </c>
      <c r="M28" s="1" t="s">
        <v>139</v>
      </c>
      <c r="N28" s="1" t="s">
        <v>139</v>
      </c>
      <c r="O28" s="1" t="s">
        <v>140</v>
      </c>
      <c r="P28" s="1" t="s">
        <v>141</v>
      </c>
      <c r="Q28" s="1" t="s">
        <v>249</v>
      </c>
      <c r="R28" s="1" t="s">
        <v>143</v>
      </c>
      <c r="S28" s="1" t="s">
        <v>144</v>
      </c>
      <c r="T28" s="1" t="s">
        <v>145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2022-01-29T02:43:19Z</dcterms:created>
  <dcterms:modified xsi:type="dcterms:W3CDTF">2022-01-29T02:52:33Z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4EE225B139C94917A9C1377BD10017C4</vt:lpwstr>
  </property>
  <property fmtid="{D5CDD505-2E9C-101B-9397-08002B2CF9AE}" pid="3" name="KSOProductBuildVer">
    <vt:lpwstr>2052-11.1.0.11294</vt:lpwstr>
  </property>
</Properties>
</file>