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</definedName>
  </definedNames>
  <calcPr calcId="144525"/>
</workbook>
</file>

<file path=xl/sharedStrings.xml><?xml version="1.0" encoding="utf-8"?>
<sst xmlns="http://schemas.openxmlformats.org/spreadsheetml/2006/main" count="1257" uniqueCount="323">
  <si>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</si>
  <si>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</si>
  <si>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</si>
  <si>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</si>
  <si>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</si>
  <si>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</si>
  <si>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</si>
  <si>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</si>
  <si>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</si>
  <si>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</si>
  <si>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</si>
  <si>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</si>
  <si>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</si>
  <si>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</si>
  <si>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</si>
  <si>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</si>
  <si>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</si>
  <si>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</si>
  <si>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</si>
  <si>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</si>
  <si>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</si>
  <si>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</si>
  <si>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</si>
  <si>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</si>
  <si>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</si>
  <si>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</si>
  <si>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</si>
  <si>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[防城港]维也纳酒店(防城港企沙镇政府店)(83294472)</t>
  </si>
  <si>
    <t>豪华双床房&lt;双人入住&gt;&lt;内宾&gt;&lt;预付&gt;&lt;双早&gt;</t>
  </si>
  <si>
    <t>CNY</t>
  </si>
  <si>
    <t>林燕辉</t>
  </si>
  <si>
    <t>CA11323220130CNY</t>
  </si>
  <si>
    <t>未提现</t>
  </si>
  <si>
    <t>携程开票</t>
  </si>
  <si>
    <t>[邹平]维也纳酒店(邹平黄山店)(83288332)</t>
  </si>
  <si>
    <t>商务大床房&lt;双人入住&gt;&lt;内宾&gt;&lt;预付&gt;&lt;双早&gt;</t>
  </si>
  <si>
    <t>苗春秋</t>
  </si>
  <si>
    <t>宁培</t>
  </si>
  <si>
    <t>[常熟]宜尚酒店(常熟东南工业园店)(71582073)</t>
  </si>
  <si>
    <t>零压大床房&lt;双人入住&gt;&lt;内宾&gt;&lt;预付&gt;&lt;双早&gt;</t>
  </si>
  <si>
    <t>张志勇</t>
  </si>
  <si>
    <t>[苏州]锦江之星(苏州木渎珠江路大治桥地铁站店)(60983582)</t>
  </si>
  <si>
    <t>零压标准房A&lt;双人入住&gt;&lt;内宾&gt;&lt;预付&gt;&lt;双早&gt;</t>
  </si>
  <si>
    <t>张忠健,鞠昶,焦国纬</t>
  </si>
  <si>
    <t>[湖口]维也纳智好酒店(湖口石钟山大道店)(71584336)</t>
  </si>
  <si>
    <t>标准双床房&lt;双人入住&gt;&lt;内宾&gt;&lt;预付&gt;&lt;双早&gt;</t>
  </si>
  <si>
    <t>阎众威</t>
  </si>
  <si>
    <t>[怀化]城市便捷酒店(怀化第一人民医院医学院店)(71584095)</t>
  </si>
  <si>
    <t>城景大床房&lt;双人入住&gt;&lt;内宾&gt;&lt;预付&gt;&lt;双早&gt;</t>
  </si>
  <si>
    <t>彭洋</t>
  </si>
  <si>
    <t>[合肥]城市便捷酒店(合肥高新产业园振兴路地铁站店)(72812707)</t>
  </si>
  <si>
    <t>标准大床房&lt;双人入住&gt;&lt;内宾&gt;&lt;预付&gt;&lt;双早&gt;</t>
  </si>
  <si>
    <t>陈祥义</t>
  </si>
  <si>
    <t>[新沂]维也纳3好酒店（新沂北京路高铁站店）(72922583)</t>
  </si>
  <si>
    <t>高级大床房&lt;双人入住&gt;&lt;内宾&gt;&lt;预付&gt;&lt;双早&gt;</t>
  </si>
  <si>
    <t>康均</t>
  </si>
  <si>
    <t>[济源]城市便捷酒店(济源济水大街济钢店)(83294370)</t>
  </si>
  <si>
    <t>王跃龙</t>
  </si>
  <si>
    <t>[咸宁]城市便捷酒店(咸宁咸安店)(71585020)</t>
  </si>
  <si>
    <t>商务大床房&lt;双人入住&gt;&lt;内宾&gt;&lt;预付&gt;&lt;无早&gt;</t>
  </si>
  <si>
    <t>陈新钰</t>
  </si>
  <si>
    <t>[武汉]城市便捷酒店(武汉光谷锦绣龙城南湖店)(72816056)</t>
  </si>
  <si>
    <t>史学虎</t>
  </si>
  <si>
    <t>[来宾]维也纳酒店(来宾北站店)(83828611)</t>
  </si>
  <si>
    <t>刘建福</t>
  </si>
  <si>
    <t>[罗田]维也纳国际酒店(罗田店)(83922414)</t>
  </si>
  <si>
    <t>高级双床房&lt;双人入住&gt;&lt;内宾&gt;&lt;预付&gt;&lt;双早&gt;</t>
  </si>
  <si>
    <t>曾荣荣</t>
  </si>
  <si>
    <t>[霍州]iu酒店（霍州鼓楼店）(83293255)</t>
  </si>
  <si>
    <t>小U精致双床房&lt;双人入住&gt;&lt;内宾&gt;&lt;预付&gt;&lt;双早&gt;</t>
  </si>
  <si>
    <t>孔威</t>
  </si>
  <si>
    <t>[英德]英德浈阳峡醴泉度假酒店(85017641)</t>
  </si>
  <si>
    <t>江景大床房&lt;特惠专享&gt;&lt;双人入住&gt;&lt;双早&gt;</t>
  </si>
  <si>
    <t>文玲群</t>
  </si>
  <si>
    <t>CA11323220131CNY</t>
  </si>
  <si>
    <t>取消</t>
  </si>
  <si>
    <t>[遂溪]城市便捷酒店（遂溪全丰广场店）(71584954)</t>
  </si>
  <si>
    <t>标准双床房&lt;双人入住&gt;&lt;内宾&gt;&lt;预付&gt;&lt;无早&gt;</t>
  </si>
  <si>
    <t>李胜,温海智</t>
  </si>
  <si>
    <t>[汝城]城市便捷（汝城卢阳汽车站店）(78098432)</t>
  </si>
  <si>
    <t>代康福</t>
  </si>
  <si>
    <t>[广州]城市便捷酒店(广州白云机场人和店)(71634693)</t>
  </si>
  <si>
    <t>杨奇</t>
  </si>
  <si>
    <t>[重庆]麗枫酒店(重庆两江幸福广场店)(73248055)</t>
  </si>
  <si>
    <t>商务大床房&lt;单人入住&gt;&lt;内宾&gt;&lt;预付&gt;&lt;单早&gt;</t>
  </si>
  <si>
    <t>刘缜</t>
  </si>
  <si>
    <t>CA11323220201CNY</t>
  </si>
  <si>
    <t>reconfirmed by MS WANG</t>
  </si>
  <si>
    <t>[武汉]城市便捷酒店(武汉巨龙大道地铁站店)(71584456)</t>
  </si>
  <si>
    <t>特惠大床房&lt;双人入住&gt;&lt;内宾&gt;&lt;预付&gt;&lt;双早&gt;</t>
  </si>
  <si>
    <t>蒋少华</t>
  </si>
  <si>
    <t>[烟台]锦江之星品尚(烟台牟平汽车站北关大街店)(73258314)</t>
  </si>
  <si>
    <t>商务房a&lt;双人入住&gt;&lt;内宾&gt;&lt;预付&gt;&lt;双早&gt;</t>
  </si>
  <si>
    <t>徐驰</t>
  </si>
  <si>
    <t>[儋州]城市便捷酒店(儋州中兴大街汽车站店)(71635614)</t>
  </si>
  <si>
    <t>精选大床房&lt;双人入住&gt;&lt;内宾&gt;&lt;预付&gt;&lt;无早&gt;</t>
  </si>
  <si>
    <t>林光亮</t>
  </si>
  <si>
    <t>[上海]麗枫酒店(上海张江广兰路地铁站店)(65822420)</t>
  </si>
  <si>
    <t>伍松</t>
  </si>
  <si>
    <t>CA11323220202CNY</t>
  </si>
  <si>
    <t>[成都]城市便捷酒店(西华大学红光大道店)(78098487)</t>
  </si>
  <si>
    <t>王恒辉</t>
  </si>
  <si>
    <t>[和平]和平热龙温泉度假村(71638387)</t>
  </si>
  <si>
    <t>标准双人房&lt;特惠专享&gt;&lt;双人入住&gt;&lt;双早&gt;</t>
  </si>
  <si>
    <t>刘树青</t>
  </si>
  <si>
    <t>[宜城]城市便捷酒店(襄阳宜城襄沙大道店)(72813052)</t>
  </si>
  <si>
    <t>龙俊华</t>
  </si>
  <si>
    <t>[丹东]白玉兰酒店(丹东天赐未来城店)(83320978)</t>
  </si>
  <si>
    <t>兰舒大床房&lt;双人入住&gt;&lt;内宾&gt;&lt;预付&gt;&lt;双早&gt;</t>
  </si>
  <si>
    <t>付强</t>
  </si>
  <si>
    <t>[东莞]凯里亚德酒店(东莞松山湖大岭山店)(73284973)</t>
  </si>
  <si>
    <t>轻享大床房&lt;双人入住&gt;&lt;内宾&gt;&lt;预付&gt;&lt;双早&gt;</t>
  </si>
  <si>
    <t>杨志坤</t>
  </si>
  <si>
    <t>CA11323220203CNY</t>
  </si>
  <si>
    <t>南湖东岸别墅双床房&lt;特惠专享&gt;&lt;双人入住&gt;&lt;双早&gt;</t>
  </si>
  <si>
    <t>黄穗生</t>
  </si>
  <si>
    <t>CA11323220204CNY</t>
  </si>
  <si>
    <t>[平遥]麗枫酒店(晋中平遥古城店)(73285296)</t>
  </si>
  <si>
    <t>豪华家庭房&lt;双人入住&gt;&lt;内宾&gt;&lt;预付&gt;&lt;无早&gt;</t>
  </si>
  <si>
    <t>孙运龙,冯鹏杰</t>
  </si>
  <si>
    <t>罗泳</t>
  </si>
  <si>
    <t>南湖东岸别墅大床房&lt;特惠专享&gt;&lt;双人入住&gt;&lt;双早&gt;</t>
  </si>
  <si>
    <t>何小龙,钟洁莹</t>
  </si>
  <si>
    <t>CA11323220205CNY</t>
  </si>
  <si>
    <t>欧阳琼</t>
  </si>
  <si>
    <t>谭永康,许美娟</t>
  </si>
  <si>
    <t>谭永康</t>
  </si>
  <si>
    <t>CA11323220206CNY</t>
  </si>
  <si>
    <t>[南澳]维也纳国际酒店(南澳岛旅游中心店)(83292288)</t>
  </si>
  <si>
    <t>豪华大床房&lt;双人入住&gt;&lt;内宾&gt;&lt;预付&gt;&lt;双早&gt;</t>
  </si>
  <si>
    <t>王锦桦</t>
  </si>
  <si>
    <t>reconfirmed by MS ZHANG</t>
  </si>
  <si>
    <t>陈滢,陈是红</t>
  </si>
  <si>
    <t>一房木屋别墅&lt;特惠专享&gt;&lt;双人入住&gt;&lt;双早&gt;</t>
  </si>
  <si>
    <t>梁慧华,刘慧潇</t>
  </si>
  <si>
    <t>CA11323220207CNY</t>
  </si>
  <si>
    <t>吴景辉</t>
  </si>
  <si>
    <t>，</t>
  </si>
  <si>
    <t>A220207143658481</t>
  </si>
  <si>
    <t>A220207143759481</t>
  </si>
  <si>
    <t>CNY / HKD 当前参考汇率: 1.224503651</t>
  </si>
  <si>
    <t>总计：22689.66 CNY/
27783.57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</si>
  <si>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</si>
  <si>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</si>
  <si>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</si>
  <si>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</si>
  <si>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</si>
  <si>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</si>
  <si>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</si>
  <si>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</si>
  <si>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</si>
  <si>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</si>
  <si>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</si>
  <si>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</si>
  <si>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</si>
  <si>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</si>
  <si>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</si>
  <si>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</si>
  <si>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</si>
  <si>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2022-02-02</t>
  </si>
  <si>
    <t>2411990</t>
  </si>
  <si>
    <t>和平热龙温泉度假村</t>
  </si>
  <si>
    <t>2022-02-03</t>
  </si>
  <si>
    <t>2022-02-04</t>
  </si>
  <si>
    <t>退房日月结</t>
  </si>
  <si>
    <t>780.00</t>
  </si>
  <si>
    <t>RMB</t>
  </si>
  <si>
    <t>0</t>
  </si>
  <si>
    <t>0.00</t>
  </si>
  <si>
    <t>携程汇智国内直连</t>
  </si>
  <si>
    <t>2022-02-02 14:11:02</t>
  </si>
  <si>
    <t>否</t>
  </si>
  <si>
    <t>汇智国际旅游发展有限公司</t>
  </si>
  <si>
    <t>直采</t>
  </si>
  <si>
    <t>2022-02-01</t>
  </si>
  <si>
    <t>2411511</t>
  </si>
  <si>
    <t>560.00</t>
  </si>
  <si>
    <t>2022-02-01 08:19:06</t>
  </si>
  <si>
    <t>2022-01-31</t>
  </si>
  <si>
    <t>2411265</t>
  </si>
  <si>
    <t>460.00</t>
  </si>
  <si>
    <t>2022-01-31 15:26:34</t>
  </si>
  <si>
    <t>2411237</t>
  </si>
  <si>
    <t>麗枫酒店(平遥古城店)</t>
  </si>
  <si>
    <t>411.48</t>
  </si>
  <si>
    <t>2022-01-31 13:49:57</t>
  </si>
  <si>
    <t>直连</t>
  </si>
  <si>
    <t>2022-01-30</t>
  </si>
  <si>
    <t>2410820</t>
  </si>
  <si>
    <t>2022-01-30 14:13:38</t>
  </si>
  <si>
    <t>2022-01-29</t>
  </si>
  <si>
    <t>2410652</t>
  </si>
  <si>
    <t>2040.00</t>
  </si>
  <si>
    <t>2022-01-29 22:21:35</t>
  </si>
  <si>
    <t>2410467</t>
  </si>
  <si>
    <t>白玉兰酒店(丹东天赐未来城店)</t>
  </si>
  <si>
    <t>156.71</t>
  </si>
  <si>
    <t>2022-01-29 13:07:33</t>
  </si>
  <si>
    <t>2410460</t>
  </si>
  <si>
    <t>城市便捷酒店(襄阳宜城襄沙大道店)</t>
  </si>
  <si>
    <t>171.36</t>
  </si>
  <si>
    <t>2022-01-29 12:11:25</t>
  </si>
  <si>
    <t>2410429</t>
  </si>
  <si>
    <t>2022-01-29 10:13:58</t>
  </si>
  <si>
    <t>2022-01-28</t>
  </si>
  <si>
    <t>2410344</t>
  </si>
  <si>
    <t>城市便捷酒店(儋州中兴大街汽车站店)</t>
  </si>
  <si>
    <t>196.91</t>
  </si>
  <si>
    <t>2022-01-28 22:38:37</t>
  </si>
  <si>
    <t>2410202</t>
  </si>
  <si>
    <t>锦江之星品尚(烟台牟平汽车站北关大街店)</t>
  </si>
  <si>
    <t>2022-01-28 16:05:07</t>
  </si>
  <si>
    <t>2410185</t>
  </si>
  <si>
    <t>维也纳国际酒店(南澳岛旅游中心店)</t>
  </si>
  <si>
    <t>1140.41</t>
  </si>
  <si>
    <t>2022-01-28 15:08:38</t>
  </si>
  <si>
    <t>2410101</t>
  </si>
  <si>
    <t>2022-01-28 11:39:02</t>
  </si>
  <si>
    <t>2410054</t>
  </si>
  <si>
    <t>城市便捷酒店(成都红光大道店)</t>
  </si>
  <si>
    <t>338.64</t>
  </si>
  <si>
    <t>2022-01-28 08:19:03</t>
  </si>
  <si>
    <t>2022-01-27</t>
  </si>
  <si>
    <t>2409885</t>
  </si>
  <si>
    <t>城市便捷酒店(广州白云机场人和店)</t>
  </si>
  <si>
    <t>176.46</t>
  </si>
  <si>
    <t>2022-01-27 18:41:41</t>
  </si>
  <si>
    <t>2409829</t>
  </si>
  <si>
    <t>城市便捷酒店(武汉光谷锦绣龙城南湖店)</t>
  </si>
  <si>
    <t>196.86</t>
  </si>
  <si>
    <t>2022-01-27 16:19:35</t>
  </si>
  <si>
    <t>2409773</t>
  </si>
  <si>
    <t>城市便捷（汝城卢阳汽车站店）</t>
  </si>
  <si>
    <t>199.92</t>
  </si>
  <si>
    <t>2022-01-27 13:23:12</t>
  </si>
  <si>
    <t>2409732</t>
  </si>
  <si>
    <t>城市便捷酒店(武汉巨龙大道地铁站店)</t>
  </si>
  <si>
    <t>2022-01-27 11:29:37</t>
  </si>
  <si>
    <t>2409690</t>
  </si>
  <si>
    <t>城市便捷酒店（遂溪全丰广场店）</t>
  </si>
  <si>
    <t>178.50</t>
  </si>
  <si>
    <t>2022-01-27 08:17:48</t>
  </si>
  <si>
    <t>2022-01-26</t>
  </si>
  <si>
    <t>2409543</t>
  </si>
  <si>
    <t>2022-01-26 20:59:17</t>
  </si>
  <si>
    <t>2409541</t>
  </si>
  <si>
    <t>iu酒店（霍州鼓楼店）</t>
  </si>
  <si>
    <t>165.12</t>
  </si>
  <si>
    <t>2022-01-26 20:55:59</t>
  </si>
  <si>
    <t>2409511</t>
  </si>
  <si>
    <t xml:space="preserve">维也纳国际酒店(罗田店) </t>
  </si>
  <si>
    <t>248.19</t>
  </si>
  <si>
    <t>2022-01-26 19:59:40</t>
  </si>
  <si>
    <t>2409486</t>
  </si>
  <si>
    <t>2022-01-26 18:45:16</t>
  </si>
  <si>
    <t>2409430</t>
  </si>
  <si>
    <t>维也纳酒店(来宾北站店)</t>
  </si>
  <si>
    <t>247.17</t>
  </si>
  <si>
    <t>2022-01-26 16:50:15</t>
  </si>
  <si>
    <t>2409341</t>
  </si>
  <si>
    <t>2022-01-26 13:27:28</t>
  </si>
  <si>
    <t>2409322</t>
  </si>
  <si>
    <t>城市便捷酒店(咸宁咸安店)</t>
  </si>
  <si>
    <t>155.04</t>
  </si>
  <si>
    <t>2022-01-26 12:35:13</t>
  </si>
  <si>
    <t>2409259</t>
  </si>
  <si>
    <t>城市便捷酒店(济源济水大街济钢店)</t>
  </si>
  <si>
    <t>136.68</t>
  </si>
  <si>
    <t>2022-01-26 10:30:48</t>
  </si>
  <si>
    <t>2409215</t>
  </si>
  <si>
    <t>维也纳3好酒店(新沂北京路店)</t>
  </si>
  <si>
    <t>279.59</t>
  </si>
  <si>
    <t>2022-01-26 08:22:04</t>
  </si>
  <si>
    <t>2409205</t>
  </si>
  <si>
    <t>城市便捷酒店(合肥长江西路加侨广场店)</t>
  </si>
  <si>
    <t>159.12</t>
  </si>
  <si>
    <t>2022-01-26 07:42:58</t>
  </si>
  <si>
    <t>2022-01-25</t>
  </si>
  <si>
    <t>2408884</t>
  </si>
  <si>
    <t>城市便捷酒店(怀化第一人民医院医学院店)</t>
  </si>
  <si>
    <t>334.56</t>
  </si>
  <si>
    <t>2022-01-25 18:30:09</t>
  </si>
  <si>
    <t>2408630</t>
  </si>
  <si>
    <t>维也纳智好酒店(湖口石钟山大道店)</t>
  </si>
  <si>
    <t>429.52</t>
  </si>
  <si>
    <t>2022-01-25 12:07:37</t>
  </si>
  <si>
    <t>2022-01-24</t>
  </si>
  <si>
    <t>2408452</t>
  </si>
  <si>
    <t>麗枫酒店·重庆星汇两江幸福广场店</t>
  </si>
  <si>
    <t>1414.16</t>
  </si>
  <si>
    <t>2022-01-24 23:45:16</t>
  </si>
  <si>
    <t>2408125</t>
  </si>
  <si>
    <t>锦江之星(苏州木渎珠江路店)</t>
  </si>
  <si>
    <t>1631.97</t>
  </si>
  <si>
    <t>2022-01-24 17:11:17</t>
  </si>
  <si>
    <t>2408068</t>
  </si>
  <si>
    <t>1120.00</t>
  </si>
  <si>
    <t>2022-01-24 16:41:35</t>
  </si>
  <si>
    <t>2407594</t>
  </si>
  <si>
    <t>宜尚酒店(常熟东南工业园店)</t>
  </si>
  <si>
    <t>914.94</t>
  </si>
  <si>
    <t>2022-01-24 07:32:01</t>
  </si>
  <si>
    <t>2407546</t>
  </si>
  <si>
    <t>凯里亚德酒店(东莞松山湖大岭山店)</t>
  </si>
  <si>
    <t>1510.39</t>
  </si>
  <si>
    <t>2022-01-24 00:38:31</t>
  </si>
  <si>
    <t>2022-01-23</t>
  </si>
  <si>
    <t>2407331</t>
  </si>
  <si>
    <t>维也纳酒店(邹平黄山店)</t>
  </si>
  <si>
    <t>490.30</t>
  </si>
  <si>
    <t>2022-01-23 17:56:34</t>
  </si>
  <si>
    <t>2407326</t>
  </si>
  <si>
    <t>735.45</t>
  </si>
  <si>
    <t>2022-01-23 17:52:44</t>
  </si>
  <si>
    <t>2406909</t>
  </si>
  <si>
    <t>维也纳酒店(防城港企沙镇政府店)</t>
  </si>
  <si>
    <t>822.56</t>
  </si>
  <si>
    <t>2022-01-23 09:43:47</t>
  </si>
  <si>
    <t>2022-01-22</t>
  </si>
  <si>
    <t>2406167</t>
  </si>
  <si>
    <t>麗枫酒店(上海张江广兰路地铁站店)</t>
  </si>
  <si>
    <t>2034.08</t>
  </si>
  <si>
    <t>2022-01-22 13:52:02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</si>
</sst>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topLeftCell="A33" workbookViewId="0">
      <selection activeCell="A33" sqref="$A1:$XFD1048576"/>
    </sheetView>
  </sheetViews>
  <sheetFormatPr defaultColWidth="9" defaultRowHeight="13.5"/>
  <cols>
    <col min="1" max="1" width="12.625" style="4"/>
    <col min="2" max="5" width="9" style="4"/>
    <col min="6" max="7" width="9.375" style="4"/>
    <col min="8" max="17" width="9" style="4"/>
    <col min="18" max="18" width="16" style="4"/>
    <col min="19" max="19" width="9.375" style="4"/>
    <col min="20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17219474939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44584</v>
      </c>
      <c r="G2" s="5">
        <v>44588</v>
      </c>
      <c r="H2" s="4">
        <v>1</v>
      </c>
      <c r="I2" s="4">
        <v>4</v>
      </c>
      <c r="J2" s="4">
        <v>4</v>
      </c>
      <c r="K2" s="4" t="s">
        <v>29</v>
      </c>
      <c r="L2" s="4">
        <v>822.56</v>
      </c>
      <c r="M2" s="4">
        <v>822.56</v>
      </c>
      <c r="N2" s="4" t="s">
        <v>30</v>
      </c>
      <c r="O2" s="4" t="s">
        <v>31</v>
      </c>
      <c r="P2" s="4" t="s">
        <v>32</v>
      </c>
      <c r="Q2" s="4">
        <v>0</v>
      </c>
      <c r="R2" s="6">
        <v>44584</v>
      </c>
      <c r="S2" s="5">
        <v>44591</v>
      </c>
      <c r="T2" s="4" t="s">
        <v>33</v>
      </c>
      <c r="U2" s="4">
        <v>822.56</v>
      </c>
      <c r="V2" s="4">
        <v>0</v>
      </c>
      <c r="W2" s="4">
        <v>0</v>
      </c>
      <c r="X2" s="4">
        <v>2406909</v>
      </c>
    </row>
    <row r="3" s="4" customFormat="1" spans="1:23">
      <c r="A3" s="4">
        <v>17220904314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44585</v>
      </c>
      <c r="G3" s="5">
        <v>44588</v>
      </c>
      <c r="H3" s="4">
        <v>1</v>
      </c>
      <c r="I3" s="4">
        <v>3</v>
      </c>
      <c r="J3" s="4">
        <v>3</v>
      </c>
      <c r="K3" s="4" t="s">
        <v>29</v>
      </c>
      <c r="L3" s="4">
        <v>735.45</v>
      </c>
      <c r="M3" s="4">
        <v>735.45</v>
      </c>
      <c r="N3" s="4" t="s">
        <v>36</v>
      </c>
      <c r="O3" s="4" t="s">
        <v>31</v>
      </c>
      <c r="P3" s="4" t="s">
        <v>32</v>
      </c>
      <c r="Q3" s="4">
        <v>0</v>
      </c>
      <c r="R3" s="6">
        <v>44584</v>
      </c>
      <c r="S3" s="5">
        <v>44591</v>
      </c>
      <c r="T3" s="4" t="s">
        <v>33</v>
      </c>
      <c r="U3" s="4">
        <v>735.45</v>
      </c>
      <c r="V3" s="4">
        <v>0</v>
      </c>
      <c r="W3" s="4">
        <v>0</v>
      </c>
    </row>
    <row r="4" s="4" customFormat="1" spans="1:23">
      <c r="A4" s="4">
        <v>17220916327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44586</v>
      </c>
      <c r="G4" s="5">
        <v>44588</v>
      </c>
      <c r="H4" s="4">
        <v>1</v>
      </c>
      <c r="I4" s="4">
        <v>2</v>
      </c>
      <c r="J4" s="4">
        <v>2</v>
      </c>
      <c r="K4" s="4" t="s">
        <v>29</v>
      </c>
      <c r="L4" s="4">
        <v>490.3</v>
      </c>
      <c r="M4" s="4">
        <v>490.3</v>
      </c>
      <c r="N4" s="4" t="s">
        <v>37</v>
      </c>
      <c r="O4" s="4" t="s">
        <v>31</v>
      </c>
      <c r="P4" s="4" t="s">
        <v>32</v>
      </c>
      <c r="Q4" s="4">
        <v>0</v>
      </c>
      <c r="R4" s="6">
        <v>44584</v>
      </c>
      <c r="S4" s="5">
        <v>44591</v>
      </c>
      <c r="T4" s="4" t="s">
        <v>33</v>
      </c>
      <c r="U4" s="4">
        <v>490.3</v>
      </c>
      <c r="V4" s="4">
        <v>0</v>
      </c>
      <c r="W4" s="4">
        <v>0</v>
      </c>
    </row>
    <row r="5" s="4" customFormat="1" spans="1:24">
      <c r="A5" s="4">
        <v>17225345119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44585</v>
      </c>
      <c r="G5" s="5">
        <v>44588</v>
      </c>
      <c r="H5" s="4">
        <v>1</v>
      </c>
      <c r="I5" s="4">
        <v>3</v>
      </c>
      <c r="J5" s="4">
        <v>3</v>
      </c>
      <c r="K5" s="4" t="s">
        <v>29</v>
      </c>
      <c r="L5" s="4">
        <v>914.94</v>
      </c>
      <c r="M5" s="4">
        <v>914.94</v>
      </c>
      <c r="N5" s="4" t="s">
        <v>40</v>
      </c>
      <c r="O5" s="4" t="s">
        <v>31</v>
      </c>
      <c r="P5" s="4" t="s">
        <v>32</v>
      </c>
      <c r="Q5" s="4">
        <v>0</v>
      </c>
      <c r="R5" s="6">
        <v>44585</v>
      </c>
      <c r="S5" s="5">
        <v>44591</v>
      </c>
      <c r="T5" s="4" t="s">
        <v>33</v>
      </c>
      <c r="U5" s="4">
        <v>914.94</v>
      </c>
      <c r="V5" s="4">
        <v>0</v>
      </c>
      <c r="W5" s="4">
        <v>0</v>
      </c>
      <c r="X5" s="4">
        <v>2407594</v>
      </c>
    </row>
    <row r="6" s="4" customFormat="1" spans="1:23">
      <c r="A6" s="4">
        <v>17226844313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44585</v>
      </c>
      <c r="G6" s="5">
        <v>44588</v>
      </c>
      <c r="H6" s="4">
        <v>3</v>
      </c>
      <c r="I6" s="4">
        <v>3</v>
      </c>
      <c r="J6" s="4">
        <v>9</v>
      </c>
      <c r="K6" s="4" t="s">
        <v>29</v>
      </c>
      <c r="L6" s="4">
        <v>1631.97</v>
      </c>
      <c r="M6" s="4">
        <v>1631.97</v>
      </c>
      <c r="N6" s="4" t="s">
        <v>43</v>
      </c>
      <c r="O6" s="4" t="s">
        <v>31</v>
      </c>
      <c r="P6" s="4" t="s">
        <v>32</v>
      </c>
      <c r="Q6" s="4">
        <v>0</v>
      </c>
      <c r="R6" s="6">
        <v>44585</v>
      </c>
      <c r="S6" s="5">
        <v>44591</v>
      </c>
      <c r="T6" s="4" t="s">
        <v>33</v>
      </c>
      <c r="U6" s="4">
        <v>1631.97</v>
      </c>
      <c r="V6" s="4">
        <v>0</v>
      </c>
      <c r="W6" s="4">
        <v>0</v>
      </c>
    </row>
    <row r="7" s="4" customFormat="1" spans="1:24">
      <c r="A7" s="4">
        <v>17229085206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44586</v>
      </c>
      <c r="G7" s="5">
        <v>44588</v>
      </c>
      <c r="H7" s="4">
        <v>1</v>
      </c>
      <c r="I7" s="4">
        <v>2</v>
      </c>
      <c r="J7" s="4">
        <v>2</v>
      </c>
      <c r="K7" s="4" t="s">
        <v>29</v>
      </c>
      <c r="L7" s="4">
        <v>429.52</v>
      </c>
      <c r="M7" s="4">
        <v>429.52</v>
      </c>
      <c r="N7" s="4" t="s">
        <v>46</v>
      </c>
      <c r="O7" s="4" t="s">
        <v>31</v>
      </c>
      <c r="P7" s="4" t="s">
        <v>32</v>
      </c>
      <c r="Q7" s="4">
        <v>0</v>
      </c>
      <c r="R7" s="6">
        <v>44586</v>
      </c>
      <c r="S7" s="5">
        <v>44591</v>
      </c>
      <c r="T7" s="4" t="s">
        <v>33</v>
      </c>
      <c r="U7" s="4">
        <v>429.52</v>
      </c>
      <c r="V7" s="4">
        <v>0</v>
      </c>
      <c r="W7" s="4">
        <v>0</v>
      </c>
      <c r="X7" s="4">
        <v>2408630</v>
      </c>
    </row>
    <row r="8" s="4" customFormat="1" spans="1:23">
      <c r="A8" s="4">
        <v>17234343470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44586</v>
      </c>
      <c r="G8" s="5">
        <v>44588</v>
      </c>
      <c r="H8" s="4">
        <v>1</v>
      </c>
      <c r="I8" s="4">
        <v>2</v>
      </c>
      <c r="J8" s="4">
        <v>2</v>
      </c>
      <c r="K8" s="4" t="s">
        <v>29</v>
      </c>
      <c r="L8" s="4">
        <v>334.56</v>
      </c>
      <c r="M8" s="4">
        <v>334.56</v>
      </c>
      <c r="N8" s="4" t="s">
        <v>49</v>
      </c>
      <c r="O8" s="4" t="s">
        <v>31</v>
      </c>
      <c r="P8" s="4" t="s">
        <v>32</v>
      </c>
      <c r="Q8" s="4">
        <v>0</v>
      </c>
      <c r="R8" s="6">
        <v>44586</v>
      </c>
      <c r="S8" s="5">
        <v>44591</v>
      </c>
      <c r="T8" s="4" t="s">
        <v>33</v>
      </c>
      <c r="U8" s="4">
        <v>334.56</v>
      </c>
      <c r="V8" s="4">
        <v>0</v>
      </c>
      <c r="W8" s="4">
        <v>0</v>
      </c>
    </row>
    <row r="9" s="4" customFormat="1" spans="1:23">
      <c r="A9" s="4">
        <v>17235828498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44587</v>
      </c>
      <c r="G9" s="5">
        <v>44588</v>
      </c>
      <c r="H9" s="4">
        <v>1</v>
      </c>
      <c r="I9" s="4">
        <v>1</v>
      </c>
      <c r="J9" s="4">
        <v>1</v>
      </c>
      <c r="K9" s="4" t="s">
        <v>29</v>
      </c>
      <c r="L9" s="4">
        <v>159.12</v>
      </c>
      <c r="M9" s="4">
        <v>159.12</v>
      </c>
      <c r="N9" s="4" t="s">
        <v>52</v>
      </c>
      <c r="O9" s="4" t="s">
        <v>31</v>
      </c>
      <c r="P9" s="4" t="s">
        <v>32</v>
      </c>
      <c r="Q9" s="4">
        <v>0</v>
      </c>
      <c r="R9" s="6">
        <v>44587</v>
      </c>
      <c r="S9" s="5">
        <v>44591</v>
      </c>
      <c r="T9" s="4" t="s">
        <v>33</v>
      </c>
      <c r="U9" s="4">
        <v>159.12</v>
      </c>
      <c r="V9" s="4">
        <v>0</v>
      </c>
      <c r="W9" s="4">
        <v>0</v>
      </c>
    </row>
    <row r="10" s="4" customFormat="1" spans="1:23">
      <c r="A10" s="4">
        <v>17235862335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44587</v>
      </c>
      <c r="G10" s="5">
        <v>44588</v>
      </c>
      <c r="H10" s="4">
        <v>1</v>
      </c>
      <c r="I10" s="4">
        <v>1</v>
      </c>
      <c r="J10" s="4">
        <v>1</v>
      </c>
      <c r="K10" s="4" t="s">
        <v>29</v>
      </c>
      <c r="L10" s="4">
        <v>279.59</v>
      </c>
      <c r="M10" s="4">
        <v>279.59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44587</v>
      </c>
      <c r="S10" s="5">
        <v>44591</v>
      </c>
      <c r="T10" s="4" t="s">
        <v>33</v>
      </c>
      <c r="U10" s="4">
        <v>279.59</v>
      </c>
      <c r="V10" s="4">
        <v>0</v>
      </c>
      <c r="W10" s="4">
        <v>0</v>
      </c>
    </row>
    <row r="11" s="4" customFormat="1" spans="1:24">
      <c r="A11" s="4">
        <v>17236082734</v>
      </c>
      <c r="B11" s="4" t="s">
        <v>25</v>
      </c>
      <c r="C11" s="4" t="s">
        <v>26</v>
      </c>
      <c r="D11" s="4" t="s">
        <v>56</v>
      </c>
      <c r="E11" s="4" t="s">
        <v>54</v>
      </c>
      <c r="F11" s="5">
        <v>44587</v>
      </c>
      <c r="G11" s="5">
        <v>44588</v>
      </c>
      <c r="H11" s="4">
        <v>1</v>
      </c>
      <c r="I11" s="4">
        <v>1</v>
      </c>
      <c r="J11" s="4">
        <v>1</v>
      </c>
      <c r="K11" s="4" t="s">
        <v>29</v>
      </c>
      <c r="L11" s="4">
        <v>136.68</v>
      </c>
      <c r="M11" s="4">
        <v>136.68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44587</v>
      </c>
      <c r="S11" s="5">
        <v>44591</v>
      </c>
      <c r="T11" s="4" t="s">
        <v>33</v>
      </c>
      <c r="U11" s="4">
        <v>136.68</v>
      </c>
      <c r="V11" s="4">
        <v>0</v>
      </c>
      <c r="W11" s="4">
        <v>0</v>
      </c>
      <c r="X11" s="4">
        <v>2409259</v>
      </c>
    </row>
    <row r="12" s="4" customFormat="1" spans="1:23">
      <c r="A12" s="4">
        <v>17236431385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44587</v>
      </c>
      <c r="G12" s="5">
        <v>44588</v>
      </c>
      <c r="H12" s="4">
        <v>1</v>
      </c>
      <c r="I12" s="4">
        <v>1</v>
      </c>
      <c r="J12" s="4">
        <v>1</v>
      </c>
      <c r="K12" s="4" t="s">
        <v>29</v>
      </c>
      <c r="L12" s="4">
        <v>155.04</v>
      </c>
      <c r="M12" s="4">
        <v>155.04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44587</v>
      </c>
      <c r="S12" s="5">
        <v>44591</v>
      </c>
      <c r="T12" s="4" t="s">
        <v>33</v>
      </c>
      <c r="U12" s="4">
        <v>155.04</v>
      </c>
      <c r="V12" s="4">
        <v>0</v>
      </c>
      <c r="W12" s="4">
        <v>0</v>
      </c>
    </row>
    <row r="13" s="4" customFormat="1" spans="1:23">
      <c r="A13" s="4">
        <v>17236590875</v>
      </c>
      <c r="B13" s="4" t="s">
        <v>25</v>
      </c>
      <c r="C13" s="4" t="s">
        <v>26</v>
      </c>
      <c r="D13" s="4" t="s">
        <v>61</v>
      </c>
      <c r="E13" s="4" t="s">
        <v>35</v>
      </c>
      <c r="F13" s="5">
        <v>44587</v>
      </c>
      <c r="G13" s="5">
        <v>44588</v>
      </c>
      <c r="H13" s="4">
        <v>1</v>
      </c>
      <c r="I13" s="4">
        <v>1</v>
      </c>
      <c r="J13" s="4">
        <v>1</v>
      </c>
      <c r="K13" s="4" t="s">
        <v>29</v>
      </c>
      <c r="L13" s="4">
        <v>196.86</v>
      </c>
      <c r="M13" s="4">
        <v>196.86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44587</v>
      </c>
      <c r="S13" s="5">
        <v>44591</v>
      </c>
      <c r="T13" s="4" t="s">
        <v>33</v>
      </c>
      <c r="U13" s="4">
        <v>196.86</v>
      </c>
      <c r="V13" s="4">
        <v>0</v>
      </c>
      <c r="W13" s="4">
        <v>0</v>
      </c>
    </row>
    <row r="14" s="4" customFormat="1" spans="1:24">
      <c r="A14" s="4">
        <v>17240485009</v>
      </c>
      <c r="B14" s="4" t="s">
        <v>25</v>
      </c>
      <c r="C14" s="4" t="s">
        <v>26</v>
      </c>
      <c r="D14" s="4" t="s">
        <v>63</v>
      </c>
      <c r="E14" s="4" t="s">
        <v>28</v>
      </c>
      <c r="F14" s="5">
        <v>44587</v>
      </c>
      <c r="G14" s="5">
        <v>44588</v>
      </c>
      <c r="H14" s="4">
        <v>1</v>
      </c>
      <c r="I14" s="4">
        <v>1</v>
      </c>
      <c r="J14" s="4">
        <v>1</v>
      </c>
      <c r="K14" s="4" t="s">
        <v>29</v>
      </c>
      <c r="L14" s="4">
        <v>247.17</v>
      </c>
      <c r="M14" s="4">
        <v>247.17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44587</v>
      </c>
      <c r="S14" s="5">
        <v>44591</v>
      </c>
      <c r="T14" s="4" t="s">
        <v>33</v>
      </c>
      <c r="U14" s="4">
        <v>247.17</v>
      </c>
      <c r="V14" s="4">
        <v>0</v>
      </c>
      <c r="W14" s="4">
        <v>0</v>
      </c>
      <c r="X14" s="4">
        <v>2409430</v>
      </c>
    </row>
    <row r="15" s="4" customFormat="1" spans="1:24">
      <c r="A15" s="4">
        <v>17241126566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44587</v>
      </c>
      <c r="G15" s="5">
        <v>44588</v>
      </c>
      <c r="H15" s="4">
        <v>1</v>
      </c>
      <c r="I15" s="4">
        <v>1</v>
      </c>
      <c r="J15" s="4">
        <v>1</v>
      </c>
      <c r="K15" s="4" t="s">
        <v>29</v>
      </c>
      <c r="L15" s="4">
        <v>248.19</v>
      </c>
      <c r="M15" s="4">
        <v>248.19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44587</v>
      </c>
      <c r="S15" s="5">
        <v>44591</v>
      </c>
      <c r="T15" s="4" t="s">
        <v>33</v>
      </c>
      <c r="U15" s="4">
        <v>248.19</v>
      </c>
      <c r="V15" s="4">
        <v>0</v>
      </c>
      <c r="W15" s="4">
        <v>291</v>
      </c>
      <c r="X15" s="4">
        <v>2409511</v>
      </c>
    </row>
    <row r="16" s="4" customFormat="1" spans="1:23">
      <c r="A16" s="4">
        <v>17241328394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44587</v>
      </c>
      <c r="G16" s="5">
        <v>44588</v>
      </c>
      <c r="H16" s="4">
        <v>1</v>
      </c>
      <c r="I16" s="4">
        <v>1</v>
      </c>
      <c r="J16" s="4">
        <v>1</v>
      </c>
      <c r="K16" s="4" t="s">
        <v>29</v>
      </c>
      <c r="L16" s="4">
        <v>165.12</v>
      </c>
      <c r="M16" s="4">
        <v>165.12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44587</v>
      </c>
      <c r="S16" s="5">
        <v>44591</v>
      </c>
      <c r="T16" s="4" t="s">
        <v>33</v>
      </c>
      <c r="U16" s="4">
        <v>165.12</v>
      </c>
      <c r="V16" s="4">
        <v>0</v>
      </c>
      <c r="W16" s="4">
        <v>0</v>
      </c>
    </row>
    <row r="17" s="4" customFormat="1" spans="1:23">
      <c r="A17" s="4">
        <v>17204940852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44588</v>
      </c>
      <c r="G17" s="5">
        <v>44589</v>
      </c>
      <c r="H17" s="4">
        <v>1</v>
      </c>
      <c r="I17" s="4">
        <v>1</v>
      </c>
      <c r="J17" s="4">
        <v>1</v>
      </c>
      <c r="K17" s="4" t="s">
        <v>29</v>
      </c>
      <c r="L17" s="4">
        <v>420</v>
      </c>
      <c r="M17" s="4">
        <v>420</v>
      </c>
      <c r="N17" s="4" t="s">
        <v>73</v>
      </c>
      <c r="O17" s="4" t="s">
        <v>74</v>
      </c>
      <c r="P17" s="4" t="s">
        <v>32</v>
      </c>
      <c r="Q17" s="4">
        <v>0</v>
      </c>
      <c r="R17" s="6">
        <v>44581</v>
      </c>
      <c r="S17" s="5">
        <v>44592</v>
      </c>
      <c r="T17" s="4" t="s">
        <v>33</v>
      </c>
      <c r="U17" s="4">
        <v>420</v>
      </c>
      <c r="V17" s="4">
        <v>0</v>
      </c>
      <c r="W17" s="4">
        <v>0</v>
      </c>
    </row>
    <row r="18" s="4" customFormat="1" spans="1:23">
      <c r="A18" s="4">
        <v>17204940852</v>
      </c>
      <c r="B18" s="4" t="s">
        <v>25</v>
      </c>
      <c r="C18" s="4" t="s">
        <v>75</v>
      </c>
      <c r="D18" s="4" t="s">
        <v>71</v>
      </c>
      <c r="E18" s="4" t="s">
        <v>72</v>
      </c>
      <c r="F18" s="5">
        <v>44588</v>
      </c>
      <c r="G18" s="5">
        <v>44589</v>
      </c>
      <c r="H18" s="4">
        <v>1</v>
      </c>
      <c r="I18" s="4">
        <v>1</v>
      </c>
      <c r="J18" s="4">
        <v>1</v>
      </c>
      <c r="K18" s="4" t="s">
        <v>29</v>
      </c>
      <c r="L18" s="4">
        <v>-420</v>
      </c>
      <c r="M18" s="4">
        <v>-420</v>
      </c>
      <c r="N18" s="4" t="s">
        <v>73</v>
      </c>
      <c r="O18" s="4" t="s">
        <v>74</v>
      </c>
      <c r="P18" s="4" t="s">
        <v>32</v>
      </c>
      <c r="Q18" s="4">
        <v>0</v>
      </c>
      <c r="R18" s="6">
        <v>44581</v>
      </c>
      <c r="S18" s="5">
        <v>44592</v>
      </c>
      <c r="T18" s="4" t="s">
        <v>33</v>
      </c>
      <c r="U18" s="4">
        <v>-420</v>
      </c>
      <c r="V18" s="4">
        <v>0</v>
      </c>
      <c r="W18" s="4">
        <v>0</v>
      </c>
    </row>
    <row r="19" s="4" customFormat="1" spans="1:23">
      <c r="A19" s="4">
        <v>17242323778</v>
      </c>
      <c r="B19" s="4" t="s">
        <v>25</v>
      </c>
      <c r="C19" s="4" t="s">
        <v>26</v>
      </c>
      <c r="D19" s="4" t="s">
        <v>56</v>
      </c>
      <c r="E19" s="4" t="s">
        <v>54</v>
      </c>
      <c r="F19" s="5">
        <v>44588</v>
      </c>
      <c r="G19" s="5">
        <v>44589</v>
      </c>
      <c r="H19" s="4">
        <v>1</v>
      </c>
      <c r="I19" s="4">
        <v>1</v>
      </c>
      <c r="J19" s="4">
        <v>1</v>
      </c>
      <c r="K19" s="4" t="s">
        <v>29</v>
      </c>
      <c r="L19" s="4">
        <v>136.68</v>
      </c>
      <c r="M19" s="4">
        <v>136.68</v>
      </c>
      <c r="N19" s="4" t="s">
        <v>57</v>
      </c>
      <c r="O19" s="4" t="s">
        <v>74</v>
      </c>
      <c r="P19" s="4" t="s">
        <v>32</v>
      </c>
      <c r="Q19" s="4">
        <v>0</v>
      </c>
      <c r="R19" s="6">
        <v>44588</v>
      </c>
      <c r="S19" s="5">
        <v>44592</v>
      </c>
      <c r="T19" s="4" t="s">
        <v>33</v>
      </c>
      <c r="U19" s="4">
        <v>136.68</v>
      </c>
      <c r="V19" s="4">
        <v>0</v>
      </c>
      <c r="W19" s="4">
        <v>0</v>
      </c>
    </row>
    <row r="20" s="4" customFormat="1" spans="1:23">
      <c r="A20" s="4">
        <v>17242341195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44588</v>
      </c>
      <c r="G20" s="5">
        <v>44589</v>
      </c>
      <c r="H20" s="4">
        <v>1</v>
      </c>
      <c r="I20" s="4">
        <v>1</v>
      </c>
      <c r="J20" s="4">
        <v>1</v>
      </c>
      <c r="K20" s="4" t="s">
        <v>29</v>
      </c>
      <c r="L20" s="4">
        <v>178.5</v>
      </c>
      <c r="M20" s="4">
        <v>178.5</v>
      </c>
      <c r="N20" s="4" t="s">
        <v>78</v>
      </c>
      <c r="O20" s="4" t="s">
        <v>74</v>
      </c>
      <c r="P20" s="4" t="s">
        <v>32</v>
      </c>
      <c r="Q20" s="4">
        <v>0</v>
      </c>
      <c r="R20" s="6">
        <v>44588</v>
      </c>
      <c r="S20" s="5">
        <v>44592</v>
      </c>
      <c r="T20" s="4" t="s">
        <v>33</v>
      </c>
      <c r="U20" s="4">
        <v>178.5</v>
      </c>
      <c r="V20" s="4">
        <v>0</v>
      </c>
      <c r="W20" s="4">
        <v>0</v>
      </c>
    </row>
    <row r="21" s="4" customFormat="1" spans="1:23">
      <c r="A21" s="4">
        <v>17242323778</v>
      </c>
      <c r="B21" s="4" t="s">
        <v>25</v>
      </c>
      <c r="C21" s="4" t="s">
        <v>75</v>
      </c>
      <c r="D21" s="4" t="s">
        <v>56</v>
      </c>
      <c r="E21" s="4" t="s">
        <v>54</v>
      </c>
      <c r="F21" s="5">
        <v>44588</v>
      </c>
      <c r="G21" s="5">
        <v>44589</v>
      </c>
      <c r="H21" s="4">
        <v>1</v>
      </c>
      <c r="I21" s="4">
        <v>1</v>
      </c>
      <c r="J21" s="4">
        <v>1</v>
      </c>
      <c r="K21" s="4" t="s">
        <v>29</v>
      </c>
      <c r="L21" s="4">
        <v>-136.68</v>
      </c>
      <c r="M21" s="4">
        <v>-136.68</v>
      </c>
      <c r="N21" s="4" t="s">
        <v>57</v>
      </c>
      <c r="O21" s="4" t="s">
        <v>74</v>
      </c>
      <c r="P21" s="4" t="s">
        <v>32</v>
      </c>
      <c r="Q21" s="4">
        <v>0</v>
      </c>
      <c r="R21" s="6">
        <v>44588</v>
      </c>
      <c r="S21" s="5">
        <v>44592</v>
      </c>
      <c r="T21" s="4" t="s">
        <v>33</v>
      </c>
      <c r="U21" s="4">
        <v>-136.68</v>
      </c>
      <c r="V21" s="4">
        <v>0</v>
      </c>
      <c r="W21" s="4">
        <v>0</v>
      </c>
    </row>
    <row r="22" s="4" customFormat="1" spans="1:24">
      <c r="A22" s="4">
        <v>17243028122</v>
      </c>
      <c r="B22" s="4" t="s">
        <v>25</v>
      </c>
      <c r="C22" s="4" t="s">
        <v>26</v>
      </c>
      <c r="D22" s="4" t="s">
        <v>79</v>
      </c>
      <c r="E22" s="4" t="s">
        <v>35</v>
      </c>
      <c r="F22" s="5">
        <v>44588</v>
      </c>
      <c r="G22" s="5">
        <v>44589</v>
      </c>
      <c r="H22" s="4">
        <v>1</v>
      </c>
      <c r="I22" s="4">
        <v>1</v>
      </c>
      <c r="J22" s="4">
        <v>1</v>
      </c>
      <c r="K22" s="4" t="s">
        <v>29</v>
      </c>
      <c r="L22" s="4">
        <v>199.92</v>
      </c>
      <c r="M22" s="4">
        <v>199.92</v>
      </c>
      <c r="N22" s="4" t="s">
        <v>80</v>
      </c>
      <c r="O22" s="4" t="s">
        <v>74</v>
      </c>
      <c r="P22" s="4" t="s">
        <v>32</v>
      </c>
      <c r="Q22" s="4">
        <v>0</v>
      </c>
      <c r="R22" s="6">
        <v>44588</v>
      </c>
      <c r="S22" s="5">
        <v>44592</v>
      </c>
      <c r="T22" s="4" t="s">
        <v>33</v>
      </c>
      <c r="U22" s="4">
        <v>199.92</v>
      </c>
      <c r="V22" s="4">
        <v>0</v>
      </c>
      <c r="W22" s="4">
        <v>0</v>
      </c>
      <c r="X22" s="4">
        <v>2409773</v>
      </c>
    </row>
    <row r="23" s="4" customFormat="1" spans="1:24">
      <c r="A23" s="4">
        <v>17243520531</v>
      </c>
      <c r="B23" s="4" t="s">
        <v>25</v>
      </c>
      <c r="C23" s="4" t="s">
        <v>26</v>
      </c>
      <c r="D23" s="4" t="s">
        <v>61</v>
      </c>
      <c r="E23" s="4" t="s">
        <v>35</v>
      </c>
      <c r="F23" s="5">
        <v>44588</v>
      </c>
      <c r="G23" s="5">
        <v>44589</v>
      </c>
      <c r="H23" s="4">
        <v>1</v>
      </c>
      <c r="I23" s="4">
        <v>1</v>
      </c>
      <c r="J23" s="4">
        <v>1</v>
      </c>
      <c r="K23" s="4" t="s">
        <v>29</v>
      </c>
      <c r="L23" s="4">
        <v>196.86</v>
      </c>
      <c r="M23" s="4">
        <v>196.86</v>
      </c>
      <c r="N23" s="4" t="s">
        <v>62</v>
      </c>
      <c r="O23" s="4" t="s">
        <v>74</v>
      </c>
      <c r="P23" s="4" t="s">
        <v>32</v>
      </c>
      <c r="Q23" s="4">
        <v>0</v>
      </c>
      <c r="R23" s="6">
        <v>44588</v>
      </c>
      <c r="S23" s="5">
        <v>44592</v>
      </c>
      <c r="T23" s="4" t="s">
        <v>33</v>
      </c>
      <c r="U23" s="4">
        <v>196.86</v>
      </c>
      <c r="V23" s="4">
        <v>0</v>
      </c>
      <c r="W23" s="4">
        <v>0</v>
      </c>
      <c r="X23" s="4">
        <v>2409829</v>
      </c>
    </row>
    <row r="24" s="4" customFormat="1" spans="1:24">
      <c r="A24" s="4">
        <v>17243908535</v>
      </c>
      <c r="B24" s="4" t="s">
        <v>25</v>
      </c>
      <c r="C24" s="4" t="s">
        <v>26</v>
      </c>
      <c r="D24" s="4" t="s">
        <v>81</v>
      </c>
      <c r="E24" s="4" t="s">
        <v>54</v>
      </c>
      <c r="F24" s="5">
        <v>44588</v>
      </c>
      <c r="G24" s="5">
        <v>44589</v>
      </c>
      <c r="H24" s="4">
        <v>1</v>
      </c>
      <c r="I24" s="4">
        <v>1</v>
      </c>
      <c r="J24" s="4">
        <v>1</v>
      </c>
      <c r="K24" s="4" t="s">
        <v>29</v>
      </c>
      <c r="L24" s="4">
        <v>176.46</v>
      </c>
      <c r="M24" s="4">
        <v>176.46</v>
      </c>
      <c r="N24" s="4" t="s">
        <v>82</v>
      </c>
      <c r="O24" s="4" t="s">
        <v>74</v>
      </c>
      <c r="P24" s="4" t="s">
        <v>32</v>
      </c>
      <c r="Q24" s="4">
        <v>0</v>
      </c>
      <c r="R24" s="6">
        <v>44588</v>
      </c>
      <c r="S24" s="5">
        <v>44592</v>
      </c>
      <c r="T24" s="4" t="s">
        <v>33</v>
      </c>
      <c r="U24" s="4">
        <v>176.46</v>
      </c>
      <c r="V24" s="4">
        <v>0</v>
      </c>
      <c r="W24" s="4">
        <v>0</v>
      </c>
      <c r="X24" s="4">
        <v>2409885</v>
      </c>
    </row>
    <row r="25" s="4" customFormat="1" spans="1:25">
      <c r="A25" s="4">
        <v>17228210140</v>
      </c>
      <c r="B25" s="4" t="s">
        <v>25</v>
      </c>
      <c r="C25" s="4" t="s">
        <v>26</v>
      </c>
      <c r="D25" s="4" t="s">
        <v>83</v>
      </c>
      <c r="E25" s="4" t="s">
        <v>84</v>
      </c>
      <c r="F25" s="5">
        <v>44586</v>
      </c>
      <c r="G25" s="5">
        <v>44590</v>
      </c>
      <c r="H25" s="4">
        <v>1</v>
      </c>
      <c r="I25" s="4">
        <v>4</v>
      </c>
      <c r="J25" s="4">
        <v>4</v>
      </c>
      <c r="K25" s="4" t="s">
        <v>29</v>
      </c>
      <c r="L25" s="4">
        <v>1414.16</v>
      </c>
      <c r="M25" s="4">
        <v>1414.16</v>
      </c>
      <c r="N25" s="4" t="s">
        <v>85</v>
      </c>
      <c r="O25" s="4" t="s">
        <v>86</v>
      </c>
      <c r="P25" s="4" t="s">
        <v>32</v>
      </c>
      <c r="Q25" s="4">
        <v>0</v>
      </c>
      <c r="R25" s="6">
        <v>44585</v>
      </c>
      <c r="S25" s="5">
        <v>44593</v>
      </c>
      <c r="T25" s="4" t="s">
        <v>33</v>
      </c>
      <c r="U25" s="4">
        <v>1414.16</v>
      </c>
      <c r="V25" s="4">
        <v>0</v>
      </c>
      <c r="W25" s="4">
        <v>0</v>
      </c>
      <c r="X25" s="4">
        <v>2408452</v>
      </c>
      <c r="Y25" s="4" t="s">
        <v>87</v>
      </c>
    </row>
    <row r="26" s="4" customFormat="1" spans="1:24">
      <c r="A26" s="4">
        <v>17242702968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44589</v>
      </c>
      <c r="G26" s="5">
        <v>44590</v>
      </c>
      <c r="H26" s="4">
        <v>1</v>
      </c>
      <c r="I26" s="4">
        <v>1</v>
      </c>
      <c r="J26" s="4">
        <v>1</v>
      </c>
      <c r="K26" s="4" t="s">
        <v>29</v>
      </c>
      <c r="L26" s="4">
        <v>161.16</v>
      </c>
      <c r="M26" s="4">
        <v>161.16</v>
      </c>
      <c r="N26" s="4" t="s">
        <v>90</v>
      </c>
      <c r="O26" s="4" t="s">
        <v>86</v>
      </c>
      <c r="P26" s="4" t="s">
        <v>32</v>
      </c>
      <c r="Q26" s="4">
        <v>0</v>
      </c>
      <c r="R26" s="6">
        <v>44588</v>
      </c>
      <c r="S26" s="5">
        <v>44593</v>
      </c>
      <c r="T26" s="4" t="s">
        <v>33</v>
      </c>
      <c r="U26" s="4">
        <v>161.16</v>
      </c>
      <c r="V26" s="4">
        <v>0</v>
      </c>
      <c r="W26" s="4">
        <v>0</v>
      </c>
      <c r="X26" s="4">
        <v>2409732</v>
      </c>
    </row>
    <row r="27" s="4" customFormat="1" spans="1:24">
      <c r="A27" s="4">
        <v>17250205439</v>
      </c>
      <c r="B27" s="4" t="s">
        <v>25</v>
      </c>
      <c r="C27" s="4" t="s">
        <v>26</v>
      </c>
      <c r="D27" s="4" t="s">
        <v>91</v>
      </c>
      <c r="E27" s="4" t="s">
        <v>92</v>
      </c>
      <c r="F27" s="5">
        <v>44589</v>
      </c>
      <c r="G27" s="5">
        <v>44590</v>
      </c>
      <c r="H27" s="4">
        <v>1</v>
      </c>
      <c r="I27" s="4">
        <v>1</v>
      </c>
      <c r="J27" s="4">
        <v>1</v>
      </c>
      <c r="K27" s="4" t="s">
        <v>29</v>
      </c>
      <c r="L27" s="4">
        <v>156.71</v>
      </c>
      <c r="M27" s="4">
        <v>156.71</v>
      </c>
      <c r="N27" s="4" t="s">
        <v>93</v>
      </c>
      <c r="O27" s="4" t="s">
        <v>86</v>
      </c>
      <c r="P27" s="4" t="s">
        <v>32</v>
      </c>
      <c r="Q27" s="4">
        <v>0</v>
      </c>
      <c r="R27" s="6">
        <v>44589</v>
      </c>
      <c r="S27" s="5">
        <v>44593</v>
      </c>
      <c r="T27" s="4" t="s">
        <v>33</v>
      </c>
      <c r="U27" s="4">
        <v>156.71</v>
      </c>
      <c r="V27" s="4">
        <v>0</v>
      </c>
      <c r="W27" s="4">
        <v>0</v>
      </c>
      <c r="X27" s="4">
        <v>2410202</v>
      </c>
    </row>
    <row r="28" s="4" customFormat="1" spans="1:24">
      <c r="A28" s="4">
        <v>17242702968</v>
      </c>
      <c r="B28" s="4" t="s">
        <v>25</v>
      </c>
      <c r="C28" s="4" t="s">
        <v>75</v>
      </c>
      <c r="D28" s="4" t="s">
        <v>88</v>
      </c>
      <c r="E28" s="4" t="s">
        <v>89</v>
      </c>
      <c r="F28" s="5">
        <v>44589</v>
      </c>
      <c r="G28" s="5">
        <v>44590</v>
      </c>
      <c r="H28" s="4">
        <v>1</v>
      </c>
      <c r="I28" s="4">
        <v>1</v>
      </c>
      <c r="J28" s="4">
        <v>1</v>
      </c>
      <c r="K28" s="4" t="s">
        <v>29</v>
      </c>
      <c r="L28" s="4">
        <v>-161.16</v>
      </c>
      <c r="M28" s="4">
        <v>-161.16</v>
      </c>
      <c r="N28" s="4" t="s">
        <v>90</v>
      </c>
      <c r="O28" s="4" t="s">
        <v>86</v>
      </c>
      <c r="P28" s="4" t="s">
        <v>32</v>
      </c>
      <c r="Q28" s="4">
        <v>0</v>
      </c>
      <c r="R28" s="6">
        <v>44588</v>
      </c>
      <c r="S28" s="5">
        <v>44593</v>
      </c>
      <c r="T28" s="4" t="s">
        <v>33</v>
      </c>
      <c r="U28" s="4">
        <v>-161.16</v>
      </c>
      <c r="V28" s="4">
        <v>0</v>
      </c>
      <c r="W28" s="4">
        <v>0</v>
      </c>
      <c r="X28" s="4">
        <v>2409732</v>
      </c>
    </row>
    <row r="29" s="4" customFormat="1" spans="1:23">
      <c r="A29" s="4">
        <v>17251414352</v>
      </c>
      <c r="B29" s="4" t="s">
        <v>25</v>
      </c>
      <c r="C29" s="4" t="s">
        <v>26</v>
      </c>
      <c r="D29" s="4" t="s">
        <v>94</v>
      </c>
      <c r="E29" s="4" t="s">
        <v>95</v>
      </c>
      <c r="F29" s="5">
        <v>44589</v>
      </c>
      <c r="G29" s="5">
        <v>44590</v>
      </c>
      <c r="H29" s="4">
        <v>1</v>
      </c>
      <c r="I29" s="4">
        <v>1</v>
      </c>
      <c r="J29" s="4">
        <v>1</v>
      </c>
      <c r="K29" s="4" t="s">
        <v>29</v>
      </c>
      <c r="L29" s="4">
        <v>196.91</v>
      </c>
      <c r="M29" s="4">
        <v>196.91</v>
      </c>
      <c r="N29" s="4" t="s">
        <v>96</v>
      </c>
      <c r="O29" s="4" t="s">
        <v>86</v>
      </c>
      <c r="P29" s="4" t="s">
        <v>32</v>
      </c>
      <c r="Q29" s="4">
        <v>0</v>
      </c>
      <c r="R29" s="6">
        <v>44589</v>
      </c>
      <c r="S29" s="5">
        <v>44593</v>
      </c>
      <c r="T29" s="4" t="s">
        <v>33</v>
      </c>
      <c r="U29" s="4">
        <v>196.91</v>
      </c>
      <c r="V29" s="4">
        <v>0</v>
      </c>
      <c r="W29" s="4">
        <v>0</v>
      </c>
    </row>
    <row r="30" s="4" customFormat="1" spans="1:24">
      <c r="A30" s="4">
        <v>17214018949</v>
      </c>
      <c r="B30" s="4" t="s">
        <v>25</v>
      </c>
      <c r="C30" s="4" t="s">
        <v>26</v>
      </c>
      <c r="D30" s="4" t="s">
        <v>97</v>
      </c>
      <c r="E30" s="4" t="s">
        <v>28</v>
      </c>
      <c r="F30" s="5">
        <v>44583</v>
      </c>
      <c r="G30" s="5">
        <v>44591</v>
      </c>
      <c r="H30" s="4">
        <v>1</v>
      </c>
      <c r="I30" s="4">
        <v>8</v>
      </c>
      <c r="J30" s="4">
        <v>8</v>
      </c>
      <c r="K30" s="4" t="s">
        <v>29</v>
      </c>
      <c r="L30" s="4">
        <v>2034.08</v>
      </c>
      <c r="M30" s="4">
        <v>2034.08</v>
      </c>
      <c r="N30" s="4" t="s">
        <v>98</v>
      </c>
      <c r="O30" s="4" t="s">
        <v>99</v>
      </c>
      <c r="P30" s="4" t="s">
        <v>32</v>
      </c>
      <c r="Q30" s="4">
        <v>0</v>
      </c>
      <c r="R30" s="6">
        <v>44583</v>
      </c>
      <c r="S30" s="5">
        <v>44594</v>
      </c>
      <c r="T30" s="4" t="s">
        <v>33</v>
      </c>
      <c r="U30" s="4">
        <v>2034.08</v>
      </c>
      <c r="V30" s="4">
        <v>0</v>
      </c>
      <c r="W30" s="4">
        <v>0</v>
      </c>
      <c r="X30" s="4">
        <v>2406167</v>
      </c>
    </row>
    <row r="31" s="4" customFormat="1" spans="1:23">
      <c r="A31" s="4">
        <v>17248097847</v>
      </c>
      <c r="B31" s="4" t="s">
        <v>25</v>
      </c>
      <c r="C31" s="4" t="s">
        <v>26</v>
      </c>
      <c r="D31" s="4" t="s">
        <v>100</v>
      </c>
      <c r="E31" s="4" t="s">
        <v>35</v>
      </c>
      <c r="F31" s="5">
        <v>44589</v>
      </c>
      <c r="G31" s="5">
        <v>44591</v>
      </c>
      <c r="H31" s="4">
        <v>1</v>
      </c>
      <c r="I31" s="4">
        <v>2</v>
      </c>
      <c r="J31" s="4">
        <v>2</v>
      </c>
      <c r="K31" s="4" t="s">
        <v>29</v>
      </c>
      <c r="L31" s="4">
        <v>338.64</v>
      </c>
      <c r="M31" s="4">
        <v>338.64</v>
      </c>
      <c r="N31" s="4" t="s">
        <v>101</v>
      </c>
      <c r="O31" s="4" t="s">
        <v>99</v>
      </c>
      <c r="P31" s="4" t="s">
        <v>32</v>
      </c>
      <c r="Q31" s="4">
        <v>0</v>
      </c>
      <c r="R31" s="6">
        <v>44588</v>
      </c>
      <c r="S31" s="5">
        <v>44594</v>
      </c>
      <c r="T31" s="4" t="s">
        <v>33</v>
      </c>
      <c r="U31" s="4">
        <v>338.64</v>
      </c>
      <c r="V31" s="4">
        <v>0</v>
      </c>
      <c r="W31" s="4">
        <v>0</v>
      </c>
    </row>
    <row r="32" s="4" customFormat="1" spans="1:23">
      <c r="A32" s="4">
        <v>17252149208</v>
      </c>
      <c r="B32" s="4" t="s">
        <v>25</v>
      </c>
      <c r="C32" s="4" t="s">
        <v>26</v>
      </c>
      <c r="D32" s="4" t="s">
        <v>102</v>
      </c>
      <c r="E32" s="4" t="s">
        <v>103</v>
      </c>
      <c r="F32" s="5">
        <v>44590</v>
      </c>
      <c r="G32" s="5">
        <v>44591</v>
      </c>
      <c r="H32" s="4">
        <v>1</v>
      </c>
      <c r="I32" s="4">
        <v>1</v>
      </c>
      <c r="J32" s="4">
        <v>1</v>
      </c>
      <c r="K32" s="4" t="s">
        <v>29</v>
      </c>
      <c r="L32" s="4">
        <v>460</v>
      </c>
      <c r="M32" s="4">
        <v>460</v>
      </c>
      <c r="N32" s="4" t="s">
        <v>104</v>
      </c>
      <c r="O32" s="4" t="s">
        <v>99</v>
      </c>
      <c r="P32" s="4" t="s">
        <v>32</v>
      </c>
      <c r="Q32" s="4">
        <v>0</v>
      </c>
      <c r="R32" s="6">
        <v>44590</v>
      </c>
      <c r="S32" s="5">
        <v>44594</v>
      </c>
      <c r="T32" s="4" t="s">
        <v>33</v>
      </c>
      <c r="U32" s="4">
        <v>460</v>
      </c>
      <c r="V32" s="4">
        <v>0</v>
      </c>
      <c r="W32" s="4">
        <v>0</v>
      </c>
    </row>
    <row r="33" s="4" customFormat="1" spans="1:23">
      <c r="A33" s="4">
        <v>17252433641</v>
      </c>
      <c r="B33" s="4" t="s">
        <v>25</v>
      </c>
      <c r="C33" s="4" t="s">
        <v>26</v>
      </c>
      <c r="D33" s="4" t="s">
        <v>105</v>
      </c>
      <c r="E33" s="4" t="s">
        <v>59</v>
      </c>
      <c r="F33" s="5">
        <v>44590</v>
      </c>
      <c r="G33" s="5">
        <v>44591</v>
      </c>
      <c r="H33" s="4">
        <v>1</v>
      </c>
      <c r="I33" s="4">
        <v>1</v>
      </c>
      <c r="J33" s="4">
        <v>1</v>
      </c>
      <c r="K33" s="4" t="s">
        <v>29</v>
      </c>
      <c r="L33" s="4">
        <v>171.36</v>
      </c>
      <c r="M33" s="4">
        <v>171.36</v>
      </c>
      <c r="N33" s="4" t="s">
        <v>106</v>
      </c>
      <c r="O33" s="4" t="s">
        <v>99</v>
      </c>
      <c r="P33" s="4" t="s">
        <v>32</v>
      </c>
      <c r="Q33" s="4">
        <v>0</v>
      </c>
      <c r="R33" s="6">
        <v>44590</v>
      </c>
      <c r="S33" s="5">
        <v>44594</v>
      </c>
      <c r="T33" s="4" t="s">
        <v>33</v>
      </c>
      <c r="U33" s="4">
        <v>171.36</v>
      </c>
      <c r="V33" s="4">
        <v>0</v>
      </c>
      <c r="W33" s="4">
        <v>0</v>
      </c>
    </row>
    <row r="34" s="4" customFormat="1" spans="1:23">
      <c r="A34" s="4">
        <v>17252567522</v>
      </c>
      <c r="B34" s="4" t="s">
        <v>25</v>
      </c>
      <c r="C34" s="4" t="s">
        <v>26</v>
      </c>
      <c r="D34" s="4" t="s">
        <v>107</v>
      </c>
      <c r="E34" s="4" t="s">
        <v>108</v>
      </c>
      <c r="F34" s="5">
        <v>44590</v>
      </c>
      <c r="G34" s="5">
        <v>44591</v>
      </c>
      <c r="H34" s="4">
        <v>1</v>
      </c>
      <c r="I34" s="4">
        <v>1</v>
      </c>
      <c r="J34" s="4">
        <v>1</v>
      </c>
      <c r="K34" s="4" t="s">
        <v>29</v>
      </c>
      <c r="L34" s="4">
        <v>156.71</v>
      </c>
      <c r="M34" s="4">
        <v>156.71</v>
      </c>
      <c r="N34" s="4" t="s">
        <v>109</v>
      </c>
      <c r="O34" s="4" t="s">
        <v>99</v>
      </c>
      <c r="P34" s="4" t="s">
        <v>32</v>
      </c>
      <c r="Q34" s="4">
        <v>0</v>
      </c>
      <c r="R34" s="6">
        <v>44590</v>
      </c>
      <c r="S34" s="5">
        <v>44594</v>
      </c>
      <c r="T34" s="4" t="s">
        <v>33</v>
      </c>
      <c r="U34" s="4">
        <v>156.71</v>
      </c>
      <c r="V34" s="4">
        <v>0</v>
      </c>
      <c r="W34" s="4">
        <v>0</v>
      </c>
    </row>
    <row r="35" s="4" customFormat="1" spans="1:23">
      <c r="A35" s="4">
        <v>17225043155</v>
      </c>
      <c r="B35" s="4" t="s">
        <v>25</v>
      </c>
      <c r="C35" s="4" t="s">
        <v>26</v>
      </c>
      <c r="D35" s="4" t="s">
        <v>110</v>
      </c>
      <c r="E35" s="4" t="s">
        <v>111</v>
      </c>
      <c r="F35" s="5">
        <v>44585</v>
      </c>
      <c r="G35" s="5">
        <v>44592</v>
      </c>
      <c r="H35" s="4">
        <v>1</v>
      </c>
      <c r="I35" s="4">
        <v>7</v>
      </c>
      <c r="J35" s="4">
        <v>7</v>
      </c>
      <c r="K35" s="4" t="s">
        <v>29</v>
      </c>
      <c r="L35" s="4">
        <v>1510.39</v>
      </c>
      <c r="M35" s="4">
        <v>1510.39</v>
      </c>
      <c r="N35" s="4" t="s">
        <v>112</v>
      </c>
      <c r="O35" s="4" t="s">
        <v>113</v>
      </c>
      <c r="P35" s="4" t="s">
        <v>32</v>
      </c>
      <c r="Q35" s="4">
        <v>0</v>
      </c>
      <c r="R35" s="6">
        <v>44585</v>
      </c>
      <c r="S35" s="5">
        <v>44595</v>
      </c>
      <c r="T35" s="4" t="s">
        <v>33</v>
      </c>
      <c r="U35" s="4">
        <v>1510.39</v>
      </c>
      <c r="V35" s="4">
        <v>0</v>
      </c>
      <c r="W35" s="4">
        <v>0</v>
      </c>
    </row>
    <row r="36" s="4" customFormat="1" spans="1:23">
      <c r="A36" s="4">
        <v>17257682239</v>
      </c>
      <c r="B36" s="4" t="s">
        <v>25</v>
      </c>
      <c r="C36" s="4" t="s">
        <v>26</v>
      </c>
      <c r="D36" s="4" t="s">
        <v>102</v>
      </c>
      <c r="E36" s="4" t="s">
        <v>114</v>
      </c>
      <c r="F36" s="5">
        <v>44592</v>
      </c>
      <c r="G36" s="5">
        <v>44593</v>
      </c>
      <c r="H36" s="4">
        <v>1</v>
      </c>
      <c r="I36" s="4">
        <v>1</v>
      </c>
      <c r="J36" s="4">
        <v>1</v>
      </c>
      <c r="K36" s="4" t="s">
        <v>29</v>
      </c>
      <c r="L36" s="4">
        <v>460</v>
      </c>
      <c r="M36" s="4">
        <v>460</v>
      </c>
      <c r="N36" s="4" t="s">
        <v>115</v>
      </c>
      <c r="O36" s="4" t="s">
        <v>116</v>
      </c>
      <c r="P36" s="4" t="s">
        <v>32</v>
      </c>
      <c r="Q36" s="4">
        <v>0</v>
      </c>
      <c r="R36" s="6">
        <v>44591</v>
      </c>
      <c r="S36" s="5">
        <v>44596</v>
      </c>
      <c r="T36" s="4" t="s">
        <v>33</v>
      </c>
      <c r="U36" s="4">
        <v>460</v>
      </c>
      <c r="V36" s="4">
        <v>0</v>
      </c>
      <c r="W36" s="4">
        <v>0</v>
      </c>
    </row>
    <row r="37" s="4" customFormat="1" spans="1:24">
      <c r="A37" s="4">
        <v>17262582500</v>
      </c>
      <c r="B37" s="4" t="s">
        <v>25</v>
      </c>
      <c r="C37" s="4" t="s">
        <v>26</v>
      </c>
      <c r="D37" s="4" t="s">
        <v>117</v>
      </c>
      <c r="E37" s="4" t="s">
        <v>118</v>
      </c>
      <c r="F37" s="5">
        <v>44592</v>
      </c>
      <c r="G37" s="5">
        <v>44593</v>
      </c>
      <c r="H37" s="4">
        <v>1</v>
      </c>
      <c r="I37" s="4">
        <v>1</v>
      </c>
      <c r="J37" s="4">
        <v>1</v>
      </c>
      <c r="K37" s="4" t="s">
        <v>29</v>
      </c>
      <c r="L37" s="4">
        <v>411.48</v>
      </c>
      <c r="M37" s="4">
        <v>411.48</v>
      </c>
      <c r="N37" s="4" t="s">
        <v>119</v>
      </c>
      <c r="O37" s="4" t="s">
        <v>116</v>
      </c>
      <c r="P37" s="4" t="s">
        <v>32</v>
      </c>
      <c r="Q37" s="4">
        <v>0</v>
      </c>
      <c r="R37" s="6">
        <v>44592</v>
      </c>
      <c r="S37" s="5">
        <v>44596</v>
      </c>
      <c r="T37" s="4" t="s">
        <v>33</v>
      </c>
      <c r="U37" s="4">
        <v>411.48</v>
      </c>
      <c r="V37" s="4">
        <v>0</v>
      </c>
      <c r="W37" s="4">
        <v>0</v>
      </c>
      <c r="X37" s="4">
        <v>2411237</v>
      </c>
    </row>
    <row r="38" s="4" customFormat="1" spans="1:23">
      <c r="A38" s="4">
        <v>17262590150</v>
      </c>
      <c r="B38" s="4" t="s">
        <v>25</v>
      </c>
      <c r="C38" s="4" t="s">
        <v>26</v>
      </c>
      <c r="D38" s="4" t="s">
        <v>102</v>
      </c>
      <c r="E38" s="4" t="s">
        <v>114</v>
      </c>
      <c r="F38" s="5">
        <v>44592</v>
      </c>
      <c r="G38" s="5">
        <v>44593</v>
      </c>
      <c r="H38" s="4">
        <v>1</v>
      </c>
      <c r="I38" s="4">
        <v>1</v>
      </c>
      <c r="J38" s="4">
        <v>1</v>
      </c>
      <c r="K38" s="4" t="s">
        <v>29</v>
      </c>
      <c r="L38" s="4">
        <v>460</v>
      </c>
      <c r="M38" s="4">
        <v>460</v>
      </c>
      <c r="N38" s="4" t="s">
        <v>120</v>
      </c>
      <c r="O38" s="4" t="s">
        <v>116</v>
      </c>
      <c r="P38" s="4" t="s">
        <v>32</v>
      </c>
      <c r="Q38" s="4">
        <v>0</v>
      </c>
      <c r="R38" s="6">
        <v>44592</v>
      </c>
      <c r="S38" s="5">
        <v>44596</v>
      </c>
      <c r="T38" s="4" t="s">
        <v>33</v>
      </c>
      <c r="U38" s="4">
        <v>460</v>
      </c>
      <c r="V38" s="4">
        <v>0</v>
      </c>
      <c r="W38" s="4">
        <v>0</v>
      </c>
    </row>
    <row r="39" s="4" customFormat="1" spans="1:23">
      <c r="A39" s="4">
        <v>17226732963</v>
      </c>
      <c r="B39" s="4" t="s">
        <v>25</v>
      </c>
      <c r="C39" s="4" t="s">
        <v>26</v>
      </c>
      <c r="D39" s="4" t="s">
        <v>102</v>
      </c>
      <c r="E39" s="4" t="s">
        <v>121</v>
      </c>
      <c r="F39" s="5">
        <v>44593</v>
      </c>
      <c r="G39" s="5">
        <v>44594</v>
      </c>
      <c r="H39" s="4">
        <v>2</v>
      </c>
      <c r="I39" s="4">
        <v>1</v>
      </c>
      <c r="J39" s="4">
        <v>2</v>
      </c>
      <c r="K39" s="4" t="s">
        <v>29</v>
      </c>
      <c r="L39" s="4">
        <v>1120</v>
      </c>
      <c r="M39" s="4">
        <v>1120</v>
      </c>
      <c r="N39" s="4" t="s">
        <v>122</v>
      </c>
      <c r="O39" s="4" t="s">
        <v>123</v>
      </c>
      <c r="P39" s="4" t="s">
        <v>32</v>
      </c>
      <c r="Q39" s="4">
        <v>0</v>
      </c>
      <c r="R39" s="6">
        <v>44585</v>
      </c>
      <c r="S39" s="5">
        <v>44597</v>
      </c>
      <c r="T39" s="4" t="s">
        <v>33</v>
      </c>
      <c r="U39" s="4">
        <v>1120</v>
      </c>
      <c r="V39" s="4">
        <v>0</v>
      </c>
      <c r="W39" s="4">
        <v>0</v>
      </c>
    </row>
    <row r="40" s="4" customFormat="1" spans="1:23">
      <c r="A40" s="4">
        <v>17240862243</v>
      </c>
      <c r="B40" s="4" t="s">
        <v>25</v>
      </c>
      <c r="C40" s="4" t="s">
        <v>26</v>
      </c>
      <c r="D40" s="4" t="s">
        <v>102</v>
      </c>
      <c r="E40" s="4" t="s">
        <v>114</v>
      </c>
      <c r="F40" s="5">
        <v>44593</v>
      </c>
      <c r="G40" s="5">
        <v>44594</v>
      </c>
      <c r="H40" s="4">
        <v>1</v>
      </c>
      <c r="I40" s="4">
        <v>1</v>
      </c>
      <c r="J40" s="4">
        <v>1</v>
      </c>
      <c r="K40" s="4" t="s">
        <v>29</v>
      </c>
      <c r="L40" s="4">
        <v>560</v>
      </c>
      <c r="M40" s="4">
        <v>560</v>
      </c>
      <c r="N40" s="4" t="s">
        <v>124</v>
      </c>
      <c r="O40" s="4" t="s">
        <v>123</v>
      </c>
      <c r="P40" s="4" t="s">
        <v>32</v>
      </c>
      <c r="Q40" s="4">
        <v>0</v>
      </c>
      <c r="R40" s="6">
        <v>44587</v>
      </c>
      <c r="S40" s="5">
        <v>44597</v>
      </c>
      <c r="T40" s="4" t="s">
        <v>33</v>
      </c>
      <c r="U40" s="4">
        <v>560</v>
      </c>
      <c r="V40" s="4">
        <v>0</v>
      </c>
      <c r="W40" s="4">
        <v>0</v>
      </c>
    </row>
    <row r="41" s="4" customFormat="1" spans="1:23">
      <c r="A41" s="4">
        <v>17249366677</v>
      </c>
      <c r="B41" s="4" t="s">
        <v>25</v>
      </c>
      <c r="C41" s="4" t="s">
        <v>26</v>
      </c>
      <c r="D41" s="4" t="s">
        <v>102</v>
      </c>
      <c r="E41" s="4" t="s">
        <v>103</v>
      </c>
      <c r="F41" s="5">
        <v>44593</v>
      </c>
      <c r="G41" s="5">
        <v>44594</v>
      </c>
      <c r="H41" s="4">
        <v>2</v>
      </c>
      <c r="I41" s="4">
        <v>1</v>
      </c>
      <c r="J41" s="4">
        <v>2</v>
      </c>
      <c r="K41" s="4" t="s">
        <v>29</v>
      </c>
      <c r="L41" s="4">
        <v>920</v>
      </c>
      <c r="M41" s="4">
        <v>920</v>
      </c>
      <c r="N41" s="4" t="s">
        <v>125</v>
      </c>
      <c r="O41" s="4" t="s">
        <v>123</v>
      </c>
      <c r="P41" s="4" t="s">
        <v>32</v>
      </c>
      <c r="Q41" s="4">
        <v>0</v>
      </c>
      <c r="R41" s="6">
        <v>44589</v>
      </c>
      <c r="S41" s="5">
        <v>44597</v>
      </c>
      <c r="T41" s="4" t="s">
        <v>33</v>
      </c>
      <c r="U41" s="4">
        <v>920</v>
      </c>
      <c r="V41" s="4">
        <v>0</v>
      </c>
      <c r="W41" s="4">
        <v>0</v>
      </c>
    </row>
    <row r="42" s="4" customFormat="1" spans="1:23">
      <c r="A42" s="4">
        <v>17249366677</v>
      </c>
      <c r="B42" s="4" t="s">
        <v>25</v>
      </c>
      <c r="C42" s="4" t="s">
        <v>75</v>
      </c>
      <c r="D42" s="4" t="s">
        <v>102</v>
      </c>
      <c r="E42" s="4" t="s">
        <v>103</v>
      </c>
      <c r="F42" s="5">
        <v>44593</v>
      </c>
      <c r="G42" s="5">
        <v>44594</v>
      </c>
      <c r="H42" s="4">
        <v>2</v>
      </c>
      <c r="I42" s="4">
        <v>1</v>
      </c>
      <c r="J42" s="4">
        <v>2</v>
      </c>
      <c r="K42" s="4" t="s">
        <v>29</v>
      </c>
      <c r="L42" s="4">
        <v>-920</v>
      </c>
      <c r="M42" s="4">
        <v>-920</v>
      </c>
      <c r="N42" s="4" t="s">
        <v>125</v>
      </c>
      <c r="O42" s="4" t="s">
        <v>123</v>
      </c>
      <c r="P42" s="4" t="s">
        <v>32</v>
      </c>
      <c r="Q42" s="4">
        <v>0</v>
      </c>
      <c r="R42" s="6">
        <v>44589</v>
      </c>
      <c r="S42" s="5">
        <v>44597</v>
      </c>
      <c r="T42" s="4" t="s">
        <v>33</v>
      </c>
      <c r="U42" s="4">
        <v>-920</v>
      </c>
      <c r="V42" s="4">
        <v>0</v>
      </c>
      <c r="W42" s="4">
        <v>0</v>
      </c>
    </row>
    <row r="43" s="4" customFormat="1" spans="1:23">
      <c r="A43" s="4">
        <v>17249400065</v>
      </c>
      <c r="B43" s="4" t="s">
        <v>25</v>
      </c>
      <c r="C43" s="4" t="s">
        <v>26</v>
      </c>
      <c r="D43" s="4" t="s">
        <v>102</v>
      </c>
      <c r="E43" s="4" t="s">
        <v>103</v>
      </c>
      <c r="F43" s="5">
        <v>44593</v>
      </c>
      <c r="G43" s="5">
        <v>44594</v>
      </c>
      <c r="H43" s="4">
        <v>1</v>
      </c>
      <c r="I43" s="4">
        <v>1</v>
      </c>
      <c r="J43" s="4">
        <v>1</v>
      </c>
      <c r="K43" s="4" t="s">
        <v>29</v>
      </c>
      <c r="L43" s="4">
        <v>460</v>
      </c>
      <c r="M43" s="4">
        <v>460</v>
      </c>
      <c r="N43" s="4" t="s">
        <v>126</v>
      </c>
      <c r="O43" s="4" t="s">
        <v>123</v>
      </c>
      <c r="P43" s="4" t="s">
        <v>32</v>
      </c>
      <c r="Q43" s="4">
        <v>0</v>
      </c>
      <c r="R43" s="6">
        <v>44589</v>
      </c>
      <c r="S43" s="5">
        <v>44597</v>
      </c>
      <c r="T43" s="4" t="s">
        <v>33</v>
      </c>
      <c r="U43" s="4">
        <v>460</v>
      </c>
      <c r="V43" s="4">
        <v>0</v>
      </c>
      <c r="W43" s="4">
        <v>0</v>
      </c>
    </row>
    <row r="44" s="4" customFormat="1" spans="1:23">
      <c r="A44" s="4">
        <v>17263708453</v>
      </c>
      <c r="B44" s="4" t="s">
        <v>25</v>
      </c>
      <c r="C44" s="4" t="s">
        <v>26</v>
      </c>
      <c r="D44" s="4" t="s">
        <v>102</v>
      </c>
      <c r="E44" s="4" t="s">
        <v>114</v>
      </c>
      <c r="F44" s="5">
        <v>44593</v>
      </c>
      <c r="G44" s="5">
        <v>44594</v>
      </c>
      <c r="H44" s="4">
        <v>1</v>
      </c>
      <c r="I44" s="4">
        <v>1</v>
      </c>
      <c r="J44" s="4">
        <v>1</v>
      </c>
      <c r="K44" s="4" t="s">
        <v>29</v>
      </c>
      <c r="L44" s="4">
        <v>560</v>
      </c>
      <c r="M44" s="4">
        <v>560</v>
      </c>
      <c r="N44" s="4" t="s">
        <v>120</v>
      </c>
      <c r="O44" s="4" t="s">
        <v>123</v>
      </c>
      <c r="P44" s="4" t="s">
        <v>32</v>
      </c>
      <c r="Q44" s="4">
        <v>0</v>
      </c>
      <c r="R44" s="6">
        <v>44593</v>
      </c>
      <c r="S44" s="5">
        <v>44597</v>
      </c>
      <c r="T44" s="4" t="s">
        <v>33</v>
      </c>
      <c r="U44" s="4">
        <v>560</v>
      </c>
      <c r="V44" s="4">
        <v>0</v>
      </c>
      <c r="W44" s="4">
        <v>0</v>
      </c>
    </row>
    <row r="45" s="4" customFormat="1" spans="1:23">
      <c r="A45" s="4">
        <v>17241328591</v>
      </c>
      <c r="B45" s="4" t="s">
        <v>25</v>
      </c>
      <c r="C45" s="4" t="s">
        <v>26</v>
      </c>
      <c r="D45" s="4" t="s">
        <v>102</v>
      </c>
      <c r="E45" s="4" t="s">
        <v>103</v>
      </c>
      <c r="F45" s="5">
        <v>44594</v>
      </c>
      <c r="G45" s="5">
        <v>44595</v>
      </c>
      <c r="H45" s="4">
        <v>1</v>
      </c>
      <c r="I45" s="4">
        <v>1</v>
      </c>
      <c r="J45" s="4">
        <v>1</v>
      </c>
      <c r="K45" s="4" t="s">
        <v>29</v>
      </c>
      <c r="L45" s="4">
        <v>560</v>
      </c>
      <c r="M45" s="4">
        <v>560</v>
      </c>
      <c r="N45" s="4" t="s">
        <v>124</v>
      </c>
      <c r="O45" s="4" t="s">
        <v>127</v>
      </c>
      <c r="P45" s="4" t="s">
        <v>32</v>
      </c>
      <c r="Q45" s="4">
        <v>0</v>
      </c>
      <c r="R45" s="6">
        <v>44587</v>
      </c>
      <c r="S45" s="5">
        <v>44598</v>
      </c>
      <c r="T45" s="4" t="s">
        <v>33</v>
      </c>
      <c r="U45" s="4">
        <v>560</v>
      </c>
      <c r="V45" s="4">
        <v>0</v>
      </c>
      <c r="W45" s="4">
        <v>0</v>
      </c>
    </row>
    <row r="46" s="4" customFormat="1" spans="1:25">
      <c r="A46" s="4">
        <v>17250067914</v>
      </c>
      <c r="B46" s="4" t="s">
        <v>25</v>
      </c>
      <c r="C46" s="4" t="s">
        <v>26</v>
      </c>
      <c r="D46" s="4" t="s">
        <v>128</v>
      </c>
      <c r="E46" s="4" t="s">
        <v>129</v>
      </c>
      <c r="F46" s="5">
        <v>44593</v>
      </c>
      <c r="G46" s="5">
        <v>44595</v>
      </c>
      <c r="H46" s="4">
        <v>1</v>
      </c>
      <c r="I46" s="4">
        <v>2</v>
      </c>
      <c r="J46" s="4">
        <v>2</v>
      </c>
      <c r="K46" s="4" t="s">
        <v>29</v>
      </c>
      <c r="L46" s="4">
        <v>1140.41</v>
      </c>
      <c r="M46" s="4">
        <v>1140.41</v>
      </c>
      <c r="N46" s="4" t="s">
        <v>130</v>
      </c>
      <c r="O46" s="4" t="s">
        <v>127</v>
      </c>
      <c r="P46" s="4" t="s">
        <v>32</v>
      </c>
      <c r="Q46" s="4">
        <v>0</v>
      </c>
      <c r="R46" s="6">
        <v>44589</v>
      </c>
      <c r="S46" s="5">
        <v>44598</v>
      </c>
      <c r="T46" s="4" t="s">
        <v>33</v>
      </c>
      <c r="U46" s="4">
        <v>1140.41</v>
      </c>
      <c r="V46" s="4">
        <v>0</v>
      </c>
      <c r="W46" s="4">
        <v>0</v>
      </c>
      <c r="X46" s="4">
        <v>2410185</v>
      </c>
      <c r="Y46" s="4" t="s">
        <v>131</v>
      </c>
    </row>
    <row r="47" s="4" customFormat="1" spans="1:23">
      <c r="A47" s="4">
        <v>17256498051</v>
      </c>
      <c r="B47" s="4" t="s">
        <v>25</v>
      </c>
      <c r="C47" s="4" t="s">
        <v>26</v>
      </c>
      <c r="D47" s="4" t="s">
        <v>102</v>
      </c>
      <c r="E47" s="4" t="s">
        <v>103</v>
      </c>
      <c r="F47" s="5">
        <v>44593</v>
      </c>
      <c r="G47" s="5">
        <v>44595</v>
      </c>
      <c r="H47" s="4">
        <v>2</v>
      </c>
      <c r="I47" s="4">
        <v>2</v>
      </c>
      <c r="J47" s="4">
        <v>4</v>
      </c>
      <c r="K47" s="4" t="s">
        <v>29</v>
      </c>
      <c r="L47" s="4">
        <v>2040</v>
      </c>
      <c r="M47" s="4">
        <v>2040</v>
      </c>
      <c r="N47" s="4" t="s">
        <v>132</v>
      </c>
      <c r="O47" s="4" t="s">
        <v>127</v>
      </c>
      <c r="P47" s="4" t="s">
        <v>32</v>
      </c>
      <c r="Q47" s="4">
        <v>0</v>
      </c>
      <c r="R47" s="6">
        <v>44590</v>
      </c>
      <c r="S47" s="5">
        <v>44598</v>
      </c>
      <c r="T47" s="4" t="s">
        <v>33</v>
      </c>
      <c r="U47" s="4">
        <v>2040</v>
      </c>
      <c r="V47" s="4">
        <v>0</v>
      </c>
      <c r="W47" s="4">
        <v>0</v>
      </c>
    </row>
    <row r="48" s="4" customFormat="1" spans="1:23">
      <c r="A48" s="4">
        <v>17263076750</v>
      </c>
      <c r="B48" s="4" t="s">
        <v>25</v>
      </c>
      <c r="C48" s="4" t="s">
        <v>26</v>
      </c>
      <c r="D48" s="4" t="s">
        <v>102</v>
      </c>
      <c r="E48" s="4" t="s">
        <v>133</v>
      </c>
      <c r="F48" s="5">
        <v>44595</v>
      </c>
      <c r="G48" s="5">
        <v>44596</v>
      </c>
      <c r="H48" s="4">
        <v>2</v>
      </c>
      <c r="I48" s="4">
        <v>1</v>
      </c>
      <c r="J48" s="4">
        <v>2</v>
      </c>
      <c r="K48" s="4" t="s">
        <v>29</v>
      </c>
      <c r="L48" s="4">
        <v>1560</v>
      </c>
      <c r="M48" s="4">
        <v>1560</v>
      </c>
      <c r="N48" s="4" t="s">
        <v>134</v>
      </c>
      <c r="O48" s="4" t="s">
        <v>135</v>
      </c>
      <c r="P48" s="4" t="s">
        <v>32</v>
      </c>
      <c r="Q48" s="4">
        <v>0</v>
      </c>
      <c r="R48" s="6">
        <v>44592</v>
      </c>
      <c r="S48" s="5">
        <v>44599</v>
      </c>
      <c r="T48" s="4" t="s">
        <v>33</v>
      </c>
      <c r="U48" s="4">
        <v>1560</v>
      </c>
      <c r="V48" s="4">
        <v>0</v>
      </c>
      <c r="W48" s="4">
        <v>0</v>
      </c>
    </row>
    <row r="49" s="4" customFormat="1" spans="1:23">
      <c r="A49" s="4">
        <v>17263076750</v>
      </c>
      <c r="B49" s="4" t="s">
        <v>25</v>
      </c>
      <c r="C49" s="4" t="s">
        <v>75</v>
      </c>
      <c r="D49" s="4" t="s">
        <v>102</v>
      </c>
      <c r="E49" s="4" t="s">
        <v>133</v>
      </c>
      <c r="F49" s="5">
        <v>44595</v>
      </c>
      <c r="G49" s="5">
        <v>44596</v>
      </c>
      <c r="H49" s="4">
        <v>2</v>
      </c>
      <c r="I49" s="4">
        <v>1</v>
      </c>
      <c r="J49" s="4">
        <v>2</v>
      </c>
      <c r="K49" s="4" t="s">
        <v>29</v>
      </c>
      <c r="L49" s="4">
        <v>-1560</v>
      </c>
      <c r="M49" s="4">
        <v>-1560</v>
      </c>
      <c r="N49" s="4" t="s">
        <v>134</v>
      </c>
      <c r="O49" s="4" t="s">
        <v>135</v>
      </c>
      <c r="P49" s="4" t="s">
        <v>32</v>
      </c>
      <c r="Q49" s="4">
        <v>0</v>
      </c>
      <c r="R49" s="6">
        <v>44592</v>
      </c>
      <c r="S49" s="5">
        <v>44599</v>
      </c>
      <c r="T49" s="4" t="s">
        <v>33</v>
      </c>
      <c r="U49" s="4">
        <v>-1560</v>
      </c>
      <c r="V49" s="4">
        <v>0</v>
      </c>
      <c r="W49" s="4">
        <v>0</v>
      </c>
    </row>
    <row r="50" s="4" customFormat="1" spans="1:23">
      <c r="A50" s="4">
        <v>17270324932</v>
      </c>
      <c r="B50" s="4" t="s">
        <v>25</v>
      </c>
      <c r="C50" s="4" t="s">
        <v>26</v>
      </c>
      <c r="D50" s="4" t="s">
        <v>102</v>
      </c>
      <c r="E50" s="4" t="s">
        <v>133</v>
      </c>
      <c r="F50" s="5">
        <v>44595</v>
      </c>
      <c r="G50" s="5">
        <v>44596</v>
      </c>
      <c r="H50" s="4">
        <v>1</v>
      </c>
      <c r="I50" s="4">
        <v>1</v>
      </c>
      <c r="J50" s="4">
        <v>1</v>
      </c>
      <c r="K50" s="4" t="s">
        <v>29</v>
      </c>
      <c r="L50" s="4">
        <v>780</v>
      </c>
      <c r="M50" s="4">
        <v>780</v>
      </c>
      <c r="N50" s="4" t="s">
        <v>136</v>
      </c>
      <c r="O50" s="4" t="s">
        <v>135</v>
      </c>
      <c r="P50" s="4" t="s">
        <v>32</v>
      </c>
      <c r="Q50" s="4">
        <v>0</v>
      </c>
      <c r="R50" s="6">
        <v>44594</v>
      </c>
      <c r="S50" s="5">
        <v>44599</v>
      </c>
      <c r="T50" s="4" t="s">
        <v>33</v>
      </c>
      <c r="U50" s="4">
        <v>780</v>
      </c>
      <c r="V50" s="4">
        <v>0</v>
      </c>
      <c r="W5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19" workbookViewId="0">
      <selection activeCell="A52" sqref="A52:F55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6" width="10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9">
      <c r="A2" s="4">
        <v>17219474939</v>
      </c>
      <c r="B2" s="5">
        <v>44584</v>
      </c>
      <c r="C2" s="5">
        <v>44588</v>
      </c>
      <c r="D2" s="4">
        <v>822.56</v>
      </c>
      <c r="E2" s="4" t="str">
        <f>VLOOKUP(A2,HOP!A:L,12,0)</f>
        <v>822.56</v>
      </c>
      <c r="F2" s="4" t="str">
        <f>VLOOKUP(A2,HOP!A:C,3,0)</f>
        <v>2406909</v>
      </c>
      <c r="G2" s="4">
        <f>D2-E2</f>
        <v>0</v>
      </c>
      <c r="H2" s="4" t="str">
        <f>$H$1&amp;F2</f>
        <v>，2406909</v>
      </c>
      <c r="I2" s="4" t="str">
        <f>VLOOKUP(A2,HOP!A:T,20,0)</f>
        <v>直连</v>
      </c>
    </row>
    <row r="3" s="4" customFormat="1" spans="1:9">
      <c r="A3" s="4">
        <v>17220904314</v>
      </c>
      <c r="B3" s="5">
        <v>44585</v>
      </c>
      <c r="C3" s="5">
        <v>44588</v>
      </c>
      <c r="D3" s="4">
        <v>735.45</v>
      </c>
      <c r="E3" s="4" t="str">
        <f>VLOOKUP(A3,HOP!A:L,12,0)</f>
        <v>735.45</v>
      </c>
      <c r="F3" s="4" t="str">
        <f>VLOOKUP(A3,HOP!A:C,3,0)</f>
        <v>2407326</v>
      </c>
      <c r="G3" s="4">
        <f t="shared" ref="G3:G45" si="0">D3-E3</f>
        <v>0</v>
      </c>
      <c r="H3" s="4" t="str">
        <f t="shared" ref="H3:H45" si="1">$H$1&amp;F3</f>
        <v>，2407326</v>
      </c>
      <c r="I3" s="4" t="str">
        <f>VLOOKUP(A3,HOP!A:T,20,0)</f>
        <v>直连</v>
      </c>
    </row>
    <row r="4" s="4" customFormat="1" spans="1:9">
      <c r="A4" s="4">
        <v>17220916327</v>
      </c>
      <c r="B4" s="5">
        <v>44586</v>
      </c>
      <c r="C4" s="5">
        <v>44588</v>
      </c>
      <c r="D4" s="4">
        <v>490.3</v>
      </c>
      <c r="E4" s="4" t="str">
        <f>VLOOKUP(A4,HOP!A:L,12,0)</f>
        <v>490.30</v>
      </c>
      <c r="F4" s="4" t="str">
        <f>VLOOKUP(A4,HOP!A:C,3,0)</f>
        <v>2407331</v>
      </c>
      <c r="G4" s="4">
        <f t="shared" si="0"/>
        <v>0</v>
      </c>
      <c r="H4" s="4" t="str">
        <f t="shared" si="1"/>
        <v>，2407331</v>
      </c>
      <c r="I4" s="4" t="str">
        <f>VLOOKUP(A4,HOP!A:T,20,0)</f>
        <v>直连</v>
      </c>
    </row>
    <row r="5" s="4" customFormat="1" spans="1:9">
      <c r="A5" s="4">
        <v>17225345119</v>
      </c>
      <c r="B5" s="5">
        <v>44585</v>
      </c>
      <c r="C5" s="5">
        <v>44588</v>
      </c>
      <c r="D5" s="4">
        <v>914.94</v>
      </c>
      <c r="E5" s="4" t="str">
        <f>VLOOKUP(A5,HOP!A:L,12,0)</f>
        <v>914.94</v>
      </c>
      <c r="F5" s="4" t="str">
        <f>VLOOKUP(A5,HOP!A:C,3,0)</f>
        <v>2407594</v>
      </c>
      <c r="G5" s="4">
        <f t="shared" si="0"/>
        <v>0</v>
      </c>
      <c r="H5" s="4" t="str">
        <f t="shared" si="1"/>
        <v>，2407594</v>
      </c>
      <c r="I5" s="4" t="str">
        <f>VLOOKUP(A5,HOP!A:T,20,0)</f>
        <v>直连</v>
      </c>
    </row>
    <row r="6" s="4" customFormat="1" spans="1:9">
      <c r="A6" s="4">
        <v>17226844313</v>
      </c>
      <c r="B6" s="5">
        <v>44585</v>
      </c>
      <c r="C6" s="5">
        <v>44588</v>
      </c>
      <c r="D6" s="4">
        <v>1631.97</v>
      </c>
      <c r="E6" s="4" t="str">
        <f>VLOOKUP(A6,HOP!A:L,12,0)</f>
        <v>1631.97</v>
      </c>
      <c r="F6" s="4" t="str">
        <f>VLOOKUP(A6,HOP!A:C,3,0)</f>
        <v>2408125</v>
      </c>
      <c r="G6" s="4">
        <f t="shared" si="0"/>
        <v>0</v>
      </c>
      <c r="H6" s="4" t="str">
        <f t="shared" si="1"/>
        <v>，2408125</v>
      </c>
      <c r="I6" s="4" t="str">
        <f>VLOOKUP(A6,HOP!A:T,20,0)</f>
        <v>直连</v>
      </c>
    </row>
    <row r="7" s="4" customFormat="1" spans="1:9">
      <c r="A7" s="4">
        <v>17229085206</v>
      </c>
      <c r="B7" s="5">
        <v>44586</v>
      </c>
      <c r="C7" s="5">
        <v>44588</v>
      </c>
      <c r="D7" s="4">
        <v>429.52</v>
      </c>
      <c r="E7" s="4" t="str">
        <f>VLOOKUP(A7,HOP!A:L,12,0)</f>
        <v>429.52</v>
      </c>
      <c r="F7" s="4" t="str">
        <f>VLOOKUP(A7,HOP!A:C,3,0)</f>
        <v>2408630</v>
      </c>
      <c r="G7" s="4">
        <f t="shared" si="0"/>
        <v>0</v>
      </c>
      <c r="H7" s="4" t="str">
        <f t="shared" si="1"/>
        <v>，2408630</v>
      </c>
      <c r="I7" s="4" t="str">
        <f>VLOOKUP(A7,HOP!A:T,20,0)</f>
        <v>直连</v>
      </c>
    </row>
    <row r="8" s="4" customFormat="1" spans="1:9">
      <c r="A8" s="4">
        <v>17234343470</v>
      </c>
      <c r="B8" s="5">
        <v>44586</v>
      </c>
      <c r="C8" s="5">
        <v>44588</v>
      </c>
      <c r="D8" s="4">
        <v>334.56</v>
      </c>
      <c r="E8" s="4" t="str">
        <f>VLOOKUP(A8,HOP!A:L,12,0)</f>
        <v>334.56</v>
      </c>
      <c r="F8" s="4" t="str">
        <f>VLOOKUP(A8,HOP!A:C,3,0)</f>
        <v>2408884</v>
      </c>
      <c r="G8" s="4">
        <f t="shared" si="0"/>
        <v>0</v>
      </c>
      <c r="H8" s="4" t="str">
        <f t="shared" si="1"/>
        <v>，2408884</v>
      </c>
      <c r="I8" s="4" t="str">
        <f>VLOOKUP(A8,HOP!A:T,20,0)</f>
        <v>直连</v>
      </c>
    </row>
    <row r="9" s="4" customFormat="1" spans="1:9">
      <c r="A9" s="4">
        <v>17235828498</v>
      </c>
      <c r="B9" s="5">
        <v>44587</v>
      </c>
      <c r="C9" s="5">
        <v>44588</v>
      </c>
      <c r="D9" s="4">
        <v>159.12</v>
      </c>
      <c r="E9" s="4" t="str">
        <f>VLOOKUP(A9,HOP!A:L,12,0)</f>
        <v>159.12</v>
      </c>
      <c r="F9" s="4" t="str">
        <f>VLOOKUP(A9,HOP!A:C,3,0)</f>
        <v>2409205</v>
      </c>
      <c r="G9" s="4">
        <f t="shared" si="0"/>
        <v>0</v>
      </c>
      <c r="H9" s="4" t="str">
        <f t="shared" si="1"/>
        <v>，2409205</v>
      </c>
      <c r="I9" s="4" t="str">
        <f>VLOOKUP(A9,HOP!A:T,20,0)</f>
        <v>直连</v>
      </c>
    </row>
    <row r="10" s="4" customFormat="1" spans="1:9">
      <c r="A10" s="4">
        <v>17235862335</v>
      </c>
      <c r="B10" s="5">
        <v>44587</v>
      </c>
      <c r="C10" s="5">
        <v>44588</v>
      </c>
      <c r="D10" s="4">
        <v>279.59</v>
      </c>
      <c r="E10" s="4" t="str">
        <f>VLOOKUP(A10,HOP!A:L,12,0)</f>
        <v>279.59</v>
      </c>
      <c r="F10" s="4" t="str">
        <f>VLOOKUP(A10,HOP!A:C,3,0)</f>
        <v>2409215</v>
      </c>
      <c r="G10" s="4">
        <f t="shared" si="0"/>
        <v>0</v>
      </c>
      <c r="H10" s="4" t="str">
        <f t="shared" si="1"/>
        <v>，2409215</v>
      </c>
      <c r="I10" s="4" t="str">
        <f>VLOOKUP(A10,HOP!A:T,20,0)</f>
        <v>直连</v>
      </c>
    </row>
    <row r="11" s="4" customFormat="1" spans="1:9">
      <c r="A11" s="4">
        <v>17236082734</v>
      </c>
      <c r="B11" s="5">
        <v>44587</v>
      </c>
      <c r="C11" s="5">
        <v>44588</v>
      </c>
      <c r="D11" s="4">
        <v>136.68</v>
      </c>
      <c r="E11" s="4" t="str">
        <f>VLOOKUP(A11,HOP!A:L,12,0)</f>
        <v>136.68</v>
      </c>
      <c r="F11" s="4" t="str">
        <f>VLOOKUP(A11,HOP!A:C,3,0)</f>
        <v>2409259</v>
      </c>
      <c r="G11" s="4">
        <f t="shared" si="0"/>
        <v>0</v>
      </c>
      <c r="H11" s="4" t="str">
        <f t="shared" si="1"/>
        <v>，2409259</v>
      </c>
      <c r="I11" s="4" t="str">
        <f>VLOOKUP(A11,HOP!A:T,20,0)</f>
        <v>直连</v>
      </c>
    </row>
    <row r="12" s="4" customFormat="1" spans="1:9">
      <c r="A12" s="4">
        <v>17236431385</v>
      </c>
      <c r="B12" s="5">
        <v>44587</v>
      </c>
      <c r="C12" s="5">
        <v>44588</v>
      </c>
      <c r="D12" s="4">
        <v>155.04</v>
      </c>
      <c r="E12" s="4" t="str">
        <f>VLOOKUP(A12,HOP!A:L,12,0)</f>
        <v>155.04</v>
      </c>
      <c r="F12" s="4" t="str">
        <f>VLOOKUP(A12,HOP!A:C,3,0)</f>
        <v>2409322</v>
      </c>
      <c r="G12" s="4">
        <f t="shared" si="0"/>
        <v>0</v>
      </c>
      <c r="H12" s="4" t="str">
        <f t="shared" si="1"/>
        <v>，2409322</v>
      </c>
      <c r="I12" s="4" t="str">
        <f>VLOOKUP(A12,HOP!A:T,20,0)</f>
        <v>直连</v>
      </c>
    </row>
    <row r="13" s="4" customFormat="1" spans="1:9">
      <c r="A13" s="4">
        <v>17236590875</v>
      </c>
      <c r="B13" s="5">
        <v>44587</v>
      </c>
      <c r="C13" s="5">
        <v>44588</v>
      </c>
      <c r="D13" s="4">
        <v>196.86</v>
      </c>
      <c r="E13" s="4" t="str">
        <f>VLOOKUP(A13,HOP!A:L,12,0)</f>
        <v>196.86</v>
      </c>
      <c r="F13" s="4" t="str">
        <f>VLOOKUP(A13,HOP!A:C,3,0)</f>
        <v>2409341</v>
      </c>
      <c r="G13" s="4">
        <f t="shared" si="0"/>
        <v>0</v>
      </c>
      <c r="H13" s="4" t="str">
        <f t="shared" si="1"/>
        <v>，2409341</v>
      </c>
      <c r="I13" s="4" t="str">
        <f>VLOOKUP(A13,HOP!A:T,20,0)</f>
        <v>直连</v>
      </c>
    </row>
    <row r="14" s="4" customFormat="1" spans="1:9">
      <c r="A14" s="4">
        <v>17240485009</v>
      </c>
      <c r="B14" s="5">
        <v>44587</v>
      </c>
      <c r="C14" s="5">
        <v>44588</v>
      </c>
      <c r="D14" s="4">
        <v>247.17</v>
      </c>
      <c r="E14" s="4" t="str">
        <f>VLOOKUP(A14,HOP!A:L,12,0)</f>
        <v>247.17</v>
      </c>
      <c r="F14" s="4" t="str">
        <f>VLOOKUP(A14,HOP!A:C,3,0)</f>
        <v>2409430</v>
      </c>
      <c r="G14" s="4">
        <f t="shared" si="0"/>
        <v>0</v>
      </c>
      <c r="H14" s="4" t="str">
        <f t="shared" si="1"/>
        <v>，2409430</v>
      </c>
      <c r="I14" s="4" t="str">
        <f>VLOOKUP(A14,HOP!A:T,20,0)</f>
        <v>直连</v>
      </c>
    </row>
    <row r="15" s="4" customFormat="1" spans="1:9">
      <c r="A15" s="4">
        <v>17241126566</v>
      </c>
      <c r="B15" s="5">
        <v>44587</v>
      </c>
      <c r="C15" s="5">
        <v>44588</v>
      </c>
      <c r="D15" s="4">
        <v>248.19</v>
      </c>
      <c r="E15" s="4" t="str">
        <f>VLOOKUP(A15,HOP!A:L,12,0)</f>
        <v>248.19</v>
      </c>
      <c r="F15" s="4" t="str">
        <f>VLOOKUP(A15,HOP!A:C,3,0)</f>
        <v>2409511</v>
      </c>
      <c r="G15" s="4">
        <f t="shared" si="0"/>
        <v>0</v>
      </c>
      <c r="H15" s="4" t="str">
        <f t="shared" si="1"/>
        <v>，2409511</v>
      </c>
      <c r="I15" s="4" t="str">
        <f>VLOOKUP(A15,HOP!A:T,20,0)</f>
        <v>直连</v>
      </c>
    </row>
    <row r="16" s="4" customFormat="1" spans="1:9">
      <c r="A16" s="4">
        <v>17241328394</v>
      </c>
      <c r="B16" s="5">
        <v>44587</v>
      </c>
      <c r="C16" s="5">
        <v>44588</v>
      </c>
      <c r="D16" s="4">
        <v>165.12</v>
      </c>
      <c r="E16" s="4" t="str">
        <f>VLOOKUP(A16,HOP!A:L,12,0)</f>
        <v>165.12</v>
      </c>
      <c r="F16" s="4" t="str">
        <f>VLOOKUP(A16,HOP!A:C,3,0)</f>
        <v>2409541</v>
      </c>
      <c r="G16" s="4">
        <f t="shared" si="0"/>
        <v>0</v>
      </c>
      <c r="H16" s="4" t="str">
        <f t="shared" si="1"/>
        <v>，2409541</v>
      </c>
      <c r="I16" s="4" t="str">
        <f>VLOOKUP(A16,HOP!A:T,20,0)</f>
        <v>直连</v>
      </c>
    </row>
    <row r="17" s="4" customFormat="1" hidden="1" spans="1:9">
      <c r="A17" s="4">
        <v>17204940852</v>
      </c>
      <c r="B17" s="5">
        <v>44588</v>
      </c>
      <c r="C17" s="5">
        <v>44589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17242323778</v>
      </c>
      <c r="B18" s="5">
        <v>44588</v>
      </c>
      <c r="C18" s="5">
        <v>44589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17242341195</v>
      </c>
      <c r="B19" s="5">
        <v>44588</v>
      </c>
      <c r="C19" s="5">
        <v>44589</v>
      </c>
      <c r="D19" s="4">
        <v>178.5</v>
      </c>
      <c r="E19" s="4" t="str">
        <f>VLOOKUP(A19,HOP!A:L,12,0)</f>
        <v>178.50</v>
      </c>
      <c r="F19" s="4" t="str">
        <f>VLOOKUP(A19,HOP!A:C,3,0)</f>
        <v>2409690</v>
      </c>
      <c r="G19" s="4">
        <f t="shared" si="0"/>
        <v>0</v>
      </c>
      <c r="H19" s="4" t="str">
        <f t="shared" si="1"/>
        <v>，2409690</v>
      </c>
      <c r="I19" s="4" t="str">
        <f>VLOOKUP(A19,HOP!A:T,20,0)</f>
        <v>直连</v>
      </c>
    </row>
    <row r="20" s="4" customFormat="1" spans="1:9">
      <c r="A20" s="4">
        <v>17243028122</v>
      </c>
      <c r="B20" s="5">
        <v>44588</v>
      </c>
      <c r="C20" s="5">
        <v>44589</v>
      </c>
      <c r="D20" s="4">
        <v>199.92</v>
      </c>
      <c r="E20" s="4" t="str">
        <f>VLOOKUP(A20,HOP!A:L,12,0)</f>
        <v>199.92</v>
      </c>
      <c r="F20" s="4" t="str">
        <f>VLOOKUP(A20,HOP!A:C,3,0)</f>
        <v>2409773</v>
      </c>
      <c r="G20" s="4">
        <f t="shared" si="0"/>
        <v>0</v>
      </c>
      <c r="H20" s="4" t="str">
        <f t="shared" si="1"/>
        <v>，2409773</v>
      </c>
      <c r="I20" s="4" t="str">
        <f>VLOOKUP(A20,HOP!A:T,20,0)</f>
        <v>直连</v>
      </c>
    </row>
    <row r="21" s="4" customFormat="1" spans="1:9">
      <c r="A21" s="4">
        <v>17243520531</v>
      </c>
      <c r="B21" s="5">
        <v>44588</v>
      </c>
      <c r="C21" s="5">
        <v>44589</v>
      </c>
      <c r="D21" s="4">
        <v>196.86</v>
      </c>
      <c r="E21" s="4" t="str">
        <f>VLOOKUP(A21,HOP!A:L,12,0)</f>
        <v>196.86</v>
      </c>
      <c r="F21" s="4" t="str">
        <f>VLOOKUP(A21,HOP!A:C,3,0)</f>
        <v>2409829</v>
      </c>
      <c r="G21" s="4">
        <f t="shared" si="0"/>
        <v>0</v>
      </c>
      <c r="H21" s="4" t="str">
        <f t="shared" si="1"/>
        <v>，2409829</v>
      </c>
      <c r="I21" s="4" t="str">
        <f>VLOOKUP(A21,HOP!A:T,20,0)</f>
        <v>直连</v>
      </c>
    </row>
    <row r="22" s="4" customFormat="1" spans="1:9">
      <c r="A22" s="4">
        <v>17243908535</v>
      </c>
      <c r="B22" s="5">
        <v>44588</v>
      </c>
      <c r="C22" s="5">
        <v>44589</v>
      </c>
      <c r="D22" s="4">
        <v>176.46</v>
      </c>
      <c r="E22" s="4" t="str">
        <f>VLOOKUP(A22,HOP!A:L,12,0)</f>
        <v>176.46</v>
      </c>
      <c r="F22" s="4" t="str">
        <f>VLOOKUP(A22,HOP!A:C,3,0)</f>
        <v>2409885</v>
      </c>
      <c r="G22" s="4">
        <f t="shared" si="0"/>
        <v>0</v>
      </c>
      <c r="H22" s="4" t="str">
        <f t="shared" si="1"/>
        <v>，2409885</v>
      </c>
      <c r="I22" s="4" t="str">
        <f>VLOOKUP(A22,HOP!A:T,20,0)</f>
        <v>直连</v>
      </c>
    </row>
    <row r="23" s="4" customFormat="1" spans="1:9">
      <c r="A23" s="4">
        <v>17228210140</v>
      </c>
      <c r="B23" s="5">
        <v>44586</v>
      </c>
      <c r="C23" s="5">
        <v>44590</v>
      </c>
      <c r="D23" s="4">
        <v>1414.16</v>
      </c>
      <c r="E23" s="4" t="str">
        <f>VLOOKUP(A23,HOP!A:L,12,0)</f>
        <v>1414.16</v>
      </c>
      <c r="F23" s="4" t="str">
        <f>VLOOKUP(A23,HOP!A:C,3,0)</f>
        <v>2408452</v>
      </c>
      <c r="G23" s="4">
        <f t="shared" si="0"/>
        <v>0</v>
      </c>
      <c r="H23" s="4" t="str">
        <f t="shared" si="1"/>
        <v>，2408452</v>
      </c>
      <c r="I23" s="4" t="str">
        <f>VLOOKUP(A23,HOP!A:T,20,0)</f>
        <v>直连</v>
      </c>
    </row>
    <row r="24" s="4" customFormat="1" hidden="1" spans="1:9">
      <c r="A24" s="4">
        <v>17242702968</v>
      </c>
      <c r="B24" s="5">
        <v>44589</v>
      </c>
      <c r="C24" s="5">
        <v>44590</v>
      </c>
      <c r="D24" s="4">
        <v>0</v>
      </c>
      <c r="E24" s="4" t="str">
        <f>VLOOKUP(A24,HOP!A:L,12,0)</f>
        <v>0.00</v>
      </c>
      <c r="F24" s="4" t="str">
        <f>VLOOKUP(A24,HOP!A:C,3,0)</f>
        <v>2409732</v>
      </c>
      <c r="G24" s="4">
        <f t="shared" si="0"/>
        <v>0</v>
      </c>
      <c r="H24" s="4" t="str">
        <f t="shared" si="1"/>
        <v>，2409732</v>
      </c>
      <c r="I24" s="4" t="str">
        <f>VLOOKUP(A24,HOP!A:T,20,0)</f>
        <v>直连</v>
      </c>
    </row>
    <row r="25" s="4" customFormat="1" spans="1:9">
      <c r="A25" s="4">
        <v>17250205439</v>
      </c>
      <c r="B25" s="5">
        <v>44589</v>
      </c>
      <c r="C25" s="5">
        <v>44590</v>
      </c>
      <c r="D25" s="4">
        <v>156.71</v>
      </c>
      <c r="E25" s="4" t="str">
        <f>VLOOKUP(A25,HOP!A:L,12,0)</f>
        <v>156.71</v>
      </c>
      <c r="F25" s="4" t="str">
        <f>VLOOKUP(A25,HOP!A:C,3,0)</f>
        <v>2410202</v>
      </c>
      <c r="G25" s="4">
        <f t="shared" si="0"/>
        <v>0</v>
      </c>
      <c r="H25" s="4" t="str">
        <f t="shared" si="1"/>
        <v>，2410202</v>
      </c>
      <c r="I25" s="4" t="str">
        <f>VLOOKUP(A25,HOP!A:T,20,0)</f>
        <v>直连</v>
      </c>
    </row>
    <row r="26" s="4" customFormat="1" spans="1:9">
      <c r="A26" s="4">
        <v>17251414352</v>
      </c>
      <c r="B26" s="5">
        <v>44589</v>
      </c>
      <c r="C26" s="5">
        <v>44590</v>
      </c>
      <c r="D26" s="4">
        <v>196.91</v>
      </c>
      <c r="E26" s="4" t="str">
        <f>VLOOKUP(A26,HOP!A:L,12,0)</f>
        <v>196.91</v>
      </c>
      <c r="F26" s="4" t="str">
        <f>VLOOKUP(A26,HOP!A:C,3,0)</f>
        <v>2410344</v>
      </c>
      <c r="G26" s="4">
        <f t="shared" si="0"/>
        <v>0</v>
      </c>
      <c r="H26" s="4" t="str">
        <f t="shared" si="1"/>
        <v>，2410344</v>
      </c>
      <c r="I26" s="4" t="str">
        <f>VLOOKUP(A26,HOP!A:T,20,0)</f>
        <v>直连</v>
      </c>
    </row>
    <row r="27" s="4" customFormat="1" spans="1:9">
      <c r="A27" s="4">
        <v>17214018949</v>
      </c>
      <c r="B27" s="5">
        <v>44583</v>
      </c>
      <c r="C27" s="5">
        <v>44591</v>
      </c>
      <c r="D27" s="4">
        <v>2034.08</v>
      </c>
      <c r="E27" s="4" t="str">
        <f>VLOOKUP(A27,HOP!A:L,12,0)</f>
        <v>2034.08</v>
      </c>
      <c r="F27" s="4" t="str">
        <f>VLOOKUP(A27,HOP!A:C,3,0)</f>
        <v>2406167</v>
      </c>
      <c r="G27" s="4">
        <f t="shared" si="0"/>
        <v>0</v>
      </c>
      <c r="H27" s="4" t="str">
        <f t="shared" si="1"/>
        <v>，2406167</v>
      </c>
      <c r="I27" s="4" t="str">
        <f>VLOOKUP(A27,HOP!A:T,20,0)</f>
        <v>直连</v>
      </c>
    </row>
    <row r="28" s="4" customFormat="1" spans="1:9">
      <c r="A28" s="4">
        <v>17248097847</v>
      </c>
      <c r="B28" s="5">
        <v>44589</v>
      </c>
      <c r="C28" s="5">
        <v>44591</v>
      </c>
      <c r="D28" s="4">
        <v>338.64</v>
      </c>
      <c r="E28" s="4" t="str">
        <f>VLOOKUP(A28,HOP!A:L,12,0)</f>
        <v>338.64</v>
      </c>
      <c r="F28" s="4" t="str">
        <f>VLOOKUP(A28,HOP!A:C,3,0)</f>
        <v>2410054</v>
      </c>
      <c r="G28" s="4">
        <f t="shared" si="0"/>
        <v>0</v>
      </c>
      <c r="H28" s="4" t="str">
        <f t="shared" si="1"/>
        <v>，2410054</v>
      </c>
      <c r="I28" s="4" t="str">
        <f>VLOOKUP(A28,HOP!A:T,20,0)</f>
        <v>直连</v>
      </c>
    </row>
    <row r="29" s="4" customFormat="1" spans="1:9">
      <c r="A29" s="4">
        <v>17252149208</v>
      </c>
      <c r="B29" s="5">
        <v>44590</v>
      </c>
      <c r="C29" s="5">
        <v>44591</v>
      </c>
      <c r="D29" s="4">
        <v>460</v>
      </c>
      <c r="E29" s="4" t="str">
        <f>VLOOKUP(A29,HOP!A:L,12,0)</f>
        <v>460.00</v>
      </c>
      <c r="F29" s="4" t="str">
        <f>VLOOKUP(A29,HOP!A:C,3,0)</f>
        <v>2410429</v>
      </c>
      <c r="G29" s="4">
        <f t="shared" si="0"/>
        <v>0</v>
      </c>
      <c r="H29" s="4" t="str">
        <f t="shared" si="1"/>
        <v>，2410429</v>
      </c>
      <c r="I29" s="4" t="str">
        <f>VLOOKUP(A29,HOP!A:T,20,0)</f>
        <v>直采</v>
      </c>
    </row>
    <row r="30" s="4" customFormat="1" spans="1:9">
      <c r="A30" s="4">
        <v>17252433641</v>
      </c>
      <c r="B30" s="5">
        <v>44590</v>
      </c>
      <c r="C30" s="5">
        <v>44591</v>
      </c>
      <c r="D30" s="4">
        <v>171.36</v>
      </c>
      <c r="E30" s="4" t="str">
        <f>VLOOKUP(A30,HOP!A:L,12,0)</f>
        <v>171.36</v>
      </c>
      <c r="F30" s="4" t="str">
        <f>VLOOKUP(A30,HOP!A:C,3,0)</f>
        <v>2410460</v>
      </c>
      <c r="G30" s="4">
        <f t="shared" si="0"/>
        <v>0</v>
      </c>
      <c r="H30" s="4" t="str">
        <f t="shared" si="1"/>
        <v>，2410460</v>
      </c>
      <c r="I30" s="4" t="str">
        <f>VLOOKUP(A30,HOP!A:T,20,0)</f>
        <v>直连</v>
      </c>
    </row>
    <row r="31" s="4" customFormat="1" spans="1:9">
      <c r="A31" s="4">
        <v>17252567522</v>
      </c>
      <c r="B31" s="5">
        <v>44590</v>
      </c>
      <c r="C31" s="5">
        <v>44591</v>
      </c>
      <c r="D31" s="4">
        <v>156.71</v>
      </c>
      <c r="E31" s="4" t="str">
        <f>VLOOKUP(A31,HOP!A:L,12,0)</f>
        <v>156.71</v>
      </c>
      <c r="F31" s="4" t="str">
        <f>VLOOKUP(A31,HOP!A:C,3,0)</f>
        <v>2410467</v>
      </c>
      <c r="G31" s="4">
        <f t="shared" si="0"/>
        <v>0</v>
      </c>
      <c r="H31" s="4" t="str">
        <f t="shared" si="1"/>
        <v>，2410467</v>
      </c>
      <c r="I31" s="4" t="str">
        <f>VLOOKUP(A31,HOP!A:T,20,0)</f>
        <v>直连</v>
      </c>
    </row>
    <row r="32" s="4" customFormat="1" spans="1:9">
      <c r="A32" s="4">
        <v>17225043155</v>
      </c>
      <c r="B32" s="5">
        <v>44585</v>
      </c>
      <c r="C32" s="5">
        <v>44592</v>
      </c>
      <c r="D32" s="4">
        <v>1510.39</v>
      </c>
      <c r="E32" s="4" t="str">
        <f>VLOOKUP(A32,HOP!A:L,12,0)</f>
        <v>1510.39</v>
      </c>
      <c r="F32" s="4" t="str">
        <f>VLOOKUP(A32,HOP!A:C,3,0)</f>
        <v>2407546</v>
      </c>
      <c r="G32" s="4">
        <f t="shared" si="0"/>
        <v>0</v>
      </c>
      <c r="H32" s="4" t="str">
        <f t="shared" si="1"/>
        <v>，2407546</v>
      </c>
      <c r="I32" s="4" t="str">
        <f>VLOOKUP(A32,HOP!A:T,20,0)</f>
        <v>直连</v>
      </c>
    </row>
    <row r="33" s="4" customFormat="1" spans="1:9">
      <c r="A33" s="4">
        <v>17257682239</v>
      </c>
      <c r="B33" s="5">
        <v>44592</v>
      </c>
      <c r="C33" s="5">
        <v>44593</v>
      </c>
      <c r="D33" s="4">
        <v>460</v>
      </c>
      <c r="E33" s="4" t="str">
        <f>VLOOKUP(A33,HOP!A:L,12,0)</f>
        <v>460.00</v>
      </c>
      <c r="F33" s="4" t="str">
        <f>VLOOKUP(A33,HOP!A:C,3,0)</f>
        <v>2410820</v>
      </c>
      <c r="G33" s="4">
        <f t="shared" si="0"/>
        <v>0</v>
      </c>
      <c r="H33" s="4" t="str">
        <f t="shared" si="1"/>
        <v>，2410820</v>
      </c>
      <c r="I33" s="4" t="str">
        <f>VLOOKUP(A33,HOP!A:T,20,0)</f>
        <v>直采</v>
      </c>
    </row>
    <row r="34" s="4" customFormat="1" spans="1:9">
      <c r="A34" s="4">
        <v>17262582500</v>
      </c>
      <c r="B34" s="5">
        <v>44592</v>
      </c>
      <c r="C34" s="5">
        <v>44593</v>
      </c>
      <c r="D34" s="4">
        <v>411.48</v>
      </c>
      <c r="E34" s="4" t="str">
        <f>VLOOKUP(A34,HOP!A:L,12,0)</f>
        <v>411.48</v>
      </c>
      <c r="F34" s="4" t="str">
        <f>VLOOKUP(A34,HOP!A:C,3,0)</f>
        <v>2411237</v>
      </c>
      <c r="G34" s="4">
        <f t="shared" si="0"/>
        <v>0</v>
      </c>
      <c r="H34" s="4" t="str">
        <f t="shared" si="1"/>
        <v>，2411237</v>
      </c>
      <c r="I34" s="4" t="str">
        <f>VLOOKUP(A34,HOP!A:T,20,0)</f>
        <v>直连</v>
      </c>
    </row>
    <row r="35" s="4" customFormat="1" spans="1:9">
      <c r="A35" s="4">
        <v>17262590150</v>
      </c>
      <c r="B35" s="5">
        <v>44592</v>
      </c>
      <c r="C35" s="5">
        <v>44593</v>
      </c>
      <c r="D35" s="4">
        <v>460</v>
      </c>
      <c r="E35" s="4" t="str">
        <f>VLOOKUP(A35,HOP!A:L,12,0)</f>
        <v>460.00</v>
      </c>
      <c r="F35" s="4" t="str">
        <f>VLOOKUP(A35,HOP!A:C,3,0)</f>
        <v>2411265</v>
      </c>
      <c r="G35" s="4">
        <f t="shared" si="0"/>
        <v>0</v>
      </c>
      <c r="H35" s="4" t="str">
        <f t="shared" si="1"/>
        <v>，2411265</v>
      </c>
      <c r="I35" s="4" t="str">
        <f>VLOOKUP(A35,HOP!A:T,20,0)</f>
        <v>直采</v>
      </c>
    </row>
    <row r="36" s="4" customFormat="1" spans="1:9">
      <c r="A36" s="4">
        <v>17226732963</v>
      </c>
      <c r="B36" s="5">
        <v>44593</v>
      </c>
      <c r="C36" s="5">
        <v>44594</v>
      </c>
      <c r="D36" s="4">
        <v>1120</v>
      </c>
      <c r="E36" s="4" t="str">
        <f>VLOOKUP(A36,HOP!A:L,12,0)</f>
        <v>1120.00</v>
      </c>
      <c r="F36" s="4" t="str">
        <f>VLOOKUP(A36,HOP!A:C,3,0)</f>
        <v>2408068</v>
      </c>
      <c r="G36" s="4">
        <f t="shared" si="0"/>
        <v>0</v>
      </c>
      <c r="H36" s="4" t="str">
        <f t="shared" si="1"/>
        <v>，2408068</v>
      </c>
      <c r="I36" s="4" t="str">
        <f>VLOOKUP(A36,HOP!A:T,20,0)</f>
        <v>直采</v>
      </c>
    </row>
    <row r="37" s="4" customFormat="1" spans="1:9">
      <c r="A37" s="4">
        <v>17240862243</v>
      </c>
      <c r="B37" s="5">
        <v>44593</v>
      </c>
      <c r="C37" s="5">
        <v>44594</v>
      </c>
      <c r="D37" s="4">
        <v>560</v>
      </c>
      <c r="E37" s="4" t="str">
        <f>VLOOKUP(A37,HOP!A:L,12,0)</f>
        <v>560.00</v>
      </c>
      <c r="F37" s="4" t="str">
        <f>VLOOKUP(A37,HOP!A:C,3,0)</f>
        <v>2409486</v>
      </c>
      <c r="G37" s="4">
        <f t="shared" si="0"/>
        <v>0</v>
      </c>
      <c r="H37" s="4" t="str">
        <f t="shared" si="1"/>
        <v>，2409486</v>
      </c>
      <c r="I37" s="4" t="str">
        <f>VLOOKUP(A37,HOP!A:T,20,0)</f>
        <v>直采</v>
      </c>
    </row>
    <row r="38" s="4" customFormat="1" hidden="1" spans="1:9">
      <c r="A38" s="4">
        <v>17249366677</v>
      </c>
      <c r="B38" s="5">
        <v>44593</v>
      </c>
      <c r="C38" s="5">
        <v>44594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VLOOKUP(A38,HOP!A:T,20,0)</f>
        <v>#N/A</v>
      </c>
    </row>
    <row r="39" s="4" customFormat="1" spans="1:9">
      <c r="A39" s="4">
        <v>17249400065</v>
      </c>
      <c r="B39" s="5">
        <v>44593</v>
      </c>
      <c r="C39" s="5">
        <v>44594</v>
      </c>
      <c r="D39" s="4">
        <v>460</v>
      </c>
      <c r="E39" s="4" t="str">
        <f>VLOOKUP(A39,HOP!A:L,12,0)</f>
        <v>460.00</v>
      </c>
      <c r="F39" s="4" t="str">
        <f>VLOOKUP(A39,HOP!A:C,3,0)</f>
        <v>2410101</v>
      </c>
      <c r="G39" s="4">
        <f t="shared" si="0"/>
        <v>0</v>
      </c>
      <c r="H39" s="4" t="str">
        <f t="shared" si="1"/>
        <v>，2410101</v>
      </c>
      <c r="I39" s="4" t="str">
        <f>VLOOKUP(A39,HOP!A:T,20,0)</f>
        <v>直采</v>
      </c>
    </row>
    <row r="40" s="4" customFormat="1" spans="1:9">
      <c r="A40" s="4">
        <v>17263708453</v>
      </c>
      <c r="B40" s="5">
        <v>44593</v>
      </c>
      <c r="C40" s="5">
        <v>44594</v>
      </c>
      <c r="D40" s="4">
        <v>560</v>
      </c>
      <c r="E40" s="4" t="str">
        <f>VLOOKUP(A40,HOP!A:L,12,0)</f>
        <v>560.00</v>
      </c>
      <c r="F40" s="4" t="str">
        <f>VLOOKUP(A40,HOP!A:C,3,0)</f>
        <v>2411511</v>
      </c>
      <c r="G40" s="4">
        <f t="shared" si="0"/>
        <v>0</v>
      </c>
      <c r="H40" s="4" t="str">
        <f t="shared" si="1"/>
        <v>，2411511</v>
      </c>
      <c r="I40" s="4" t="str">
        <f>VLOOKUP(A40,HOP!A:T,20,0)</f>
        <v>直采</v>
      </c>
    </row>
    <row r="41" s="4" customFormat="1" spans="1:9">
      <c r="A41" s="4">
        <v>17241328591</v>
      </c>
      <c r="B41" s="5">
        <v>44594</v>
      </c>
      <c r="C41" s="5">
        <v>44595</v>
      </c>
      <c r="D41" s="4">
        <v>560</v>
      </c>
      <c r="E41" s="4" t="str">
        <f>VLOOKUP(A41,HOP!A:L,12,0)</f>
        <v>560.00</v>
      </c>
      <c r="F41" s="4" t="str">
        <f>VLOOKUP(A41,HOP!A:C,3,0)</f>
        <v>2409543</v>
      </c>
      <c r="G41" s="4">
        <f t="shared" si="0"/>
        <v>0</v>
      </c>
      <c r="H41" s="4" t="str">
        <f t="shared" si="1"/>
        <v>，2409543</v>
      </c>
      <c r="I41" s="4" t="str">
        <f>VLOOKUP(A41,HOP!A:T,20,0)</f>
        <v>直采</v>
      </c>
    </row>
    <row r="42" s="4" customFormat="1" spans="1:9">
      <c r="A42" s="4">
        <v>17250067914</v>
      </c>
      <c r="B42" s="5">
        <v>44593</v>
      </c>
      <c r="C42" s="5">
        <v>44595</v>
      </c>
      <c r="D42" s="4">
        <v>1140.41</v>
      </c>
      <c r="E42" s="4" t="str">
        <f>VLOOKUP(A42,HOP!A:L,12,0)</f>
        <v>1140.41</v>
      </c>
      <c r="F42" s="4" t="str">
        <f>VLOOKUP(A42,HOP!A:C,3,0)</f>
        <v>2410185</v>
      </c>
      <c r="G42" s="4">
        <f t="shared" si="0"/>
        <v>0</v>
      </c>
      <c r="H42" s="4" t="str">
        <f t="shared" si="1"/>
        <v>，2410185</v>
      </c>
      <c r="I42" s="4" t="str">
        <f>VLOOKUP(A42,HOP!A:T,20,0)</f>
        <v>直连</v>
      </c>
    </row>
    <row r="43" s="4" customFormat="1" spans="1:9">
      <c r="A43" s="4">
        <v>17256498051</v>
      </c>
      <c r="B43" s="5">
        <v>44593</v>
      </c>
      <c r="C43" s="5">
        <v>44595</v>
      </c>
      <c r="D43" s="4">
        <v>2040</v>
      </c>
      <c r="E43" s="4" t="str">
        <f>VLOOKUP(A43,HOP!A:L,12,0)</f>
        <v>2040.00</v>
      </c>
      <c r="F43" s="4" t="str">
        <f>VLOOKUP(A43,HOP!A:C,3,0)</f>
        <v>2410652</v>
      </c>
      <c r="G43" s="4">
        <f t="shared" si="0"/>
        <v>0</v>
      </c>
      <c r="H43" s="4" t="str">
        <f t="shared" si="1"/>
        <v>，2410652</v>
      </c>
      <c r="I43" s="4" t="str">
        <f>VLOOKUP(A43,HOP!A:T,20,0)</f>
        <v>直采</v>
      </c>
    </row>
    <row r="44" s="4" customFormat="1" hidden="1" spans="1:9">
      <c r="A44" s="4">
        <v>17263076750</v>
      </c>
      <c r="B44" s="5">
        <v>44595</v>
      </c>
      <c r="C44" s="5">
        <v>44596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VLOOKUP(A44,HOP!A:T,20,0)</f>
        <v>#N/A</v>
      </c>
    </row>
    <row r="45" s="4" customFormat="1" spans="1:9">
      <c r="A45" s="4">
        <v>17270324932</v>
      </c>
      <c r="B45" s="5">
        <v>44595</v>
      </c>
      <c r="C45" s="5">
        <v>44596</v>
      </c>
      <c r="D45" s="4">
        <v>780</v>
      </c>
      <c r="E45" s="4" t="str">
        <f>VLOOKUP(A45,HOP!A:L,12,0)</f>
        <v>780.00</v>
      </c>
      <c r="F45" s="4" t="str">
        <f>VLOOKUP(A45,HOP!A:C,3,0)</f>
        <v>2411990</v>
      </c>
      <c r="G45" s="4">
        <f t="shared" si="0"/>
        <v>0</v>
      </c>
      <c r="H45" s="4" t="str">
        <f t="shared" si="1"/>
        <v>，2411990</v>
      </c>
      <c r="I45" s="4" t="str">
        <f>VLOOKUP(A45,HOP!A:T,20,0)</f>
        <v>直采</v>
      </c>
    </row>
    <row r="47" spans="4:4">
      <c r="D47" s="4">
        <f>SUM(D2:D46)</f>
        <v>22689.66</v>
      </c>
    </row>
    <row r="52" spans="1:6">
      <c r="A52" s="4" t="s">
        <v>138</v>
      </c>
      <c r="E52" s="4">
        <v>7460</v>
      </c>
      <c r="F52" s="4">
        <v>9134.8</v>
      </c>
    </row>
    <row r="53" spans="1:6">
      <c r="A53" s="4" t="s">
        <v>139</v>
      </c>
      <c r="E53" s="4">
        <v>15229.66</v>
      </c>
      <c r="F53" s="4">
        <v>18648.77</v>
      </c>
    </row>
    <row r="54" spans="1:6">
      <c r="A54" s="4" t="s">
        <v>140</v>
      </c>
      <c r="E54" s="4">
        <f>SUBTOTAL(9,E52:E53)</f>
        <v>22689.66</v>
      </c>
      <c r="F54" s="4">
        <f>SUBTOTAL(9,F52:F53)</f>
        <v>27783.57</v>
      </c>
    </row>
    <row r="55" spans="1:1">
      <c r="A55" s="4" t="s">
        <v>141</v>
      </c>
    </row>
  </sheetData>
  <autoFilter ref="A1:X45">
    <filterColumn colId="3">
      <filters>
        <filter val="196.91"/>
        <filter val="1140.41"/>
        <filter val="159.12"/>
        <filter val="165.12"/>
        <filter val="199.92"/>
        <filter val="429.52"/>
        <filter val="914.94"/>
        <filter val="334.56"/>
        <filter val="822.56"/>
        <filter val="247.17"/>
        <filter val="2034.08"/>
        <filter val="248.19"/>
        <filter val="279.59"/>
        <filter val="460"/>
        <filter val="560"/>
        <filter val="1120"/>
        <filter val="490.3"/>
        <filter val="338.64"/>
        <filter val="178.5"/>
        <filter val="136.68"/>
        <filter val="1510.39"/>
        <filter val="156.71"/>
        <filter val="171.36"/>
        <filter val="780"/>
        <filter val="2040"/>
        <filter val="155.04"/>
        <filter val="735.45"/>
        <filter val="176.46"/>
        <filter val="196.86"/>
        <filter val="1414.16"/>
        <filter val="1631.97"/>
        <filter val="411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</row>
    <row r="2" s="1" customFormat="1" spans="1:20">
      <c r="A2" s="3">
        <v>17270324932</v>
      </c>
      <c r="B2" s="1" t="s">
        <v>159</v>
      </c>
      <c r="C2" s="1" t="s">
        <v>160</v>
      </c>
      <c r="D2" s="1" t="s">
        <v>161</v>
      </c>
      <c r="E2" s="1" t="s">
        <v>136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</row>
    <row r="3" s="1" customFormat="1" spans="1:20">
      <c r="A3" s="3">
        <v>17263708453</v>
      </c>
      <c r="B3" s="1" t="s">
        <v>174</v>
      </c>
      <c r="C3" s="1" t="s">
        <v>175</v>
      </c>
      <c r="D3" s="1" t="s">
        <v>161</v>
      </c>
      <c r="E3" s="1" t="s">
        <v>120</v>
      </c>
      <c r="F3" s="1" t="s">
        <v>174</v>
      </c>
      <c r="G3" s="1" t="s">
        <v>159</v>
      </c>
      <c r="H3" s="1" t="s">
        <v>164</v>
      </c>
      <c r="I3" s="1" t="s">
        <v>176</v>
      </c>
      <c r="J3" s="1" t="s">
        <v>166</v>
      </c>
      <c r="K3" s="1" t="s">
        <v>176</v>
      </c>
      <c r="L3" s="1" t="s">
        <v>176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177</v>
      </c>
      <c r="R3" s="1" t="s">
        <v>171</v>
      </c>
      <c r="S3" s="1" t="s">
        <v>172</v>
      </c>
      <c r="T3" s="1" t="s">
        <v>173</v>
      </c>
    </row>
    <row r="4" s="1" customFormat="1" spans="1:20">
      <c r="A4" s="3">
        <v>17262590150</v>
      </c>
      <c r="B4" s="1" t="s">
        <v>178</v>
      </c>
      <c r="C4" s="1" t="s">
        <v>179</v>
      </c>
      <c r="D4" s="1" t="s">
        <v>161</v>
      </c>
      <c r="E4" s="1" t="s">
        <v>120</v>
      </c>
      <c r="F4" s="1" t="s">
        <v>178</v>
      </c>
      <c r="G4" s="1" t="s">
        <v>174</v>
      </c>
      <c r="H4" s="1" t="s">
        <v>164</v>
      </c>
      <c r="I4" s="1" t="s">
        <v>180</v>
      </c>
      <c r="J4" s="1" t="s">
        <v>166</v>
      </c>
      <c r="K4" s="1" t="s">
        <v>180</v>
      </c>
      <c r="L4" s="1" t="s">
        <v>180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181</v>
      </c>
      <c r="R4" s="1" t="s">
        <v>171</v>
      </c>
      <c r="S4" s="1" t="s">
        <v>172</v>
      </c>
      <c r="T4" s="1" t="s">
        <v>173</v>
      </c>
    </row>
    <row r="5" s="1" customFormat="1" spans="1:20">
      <c r="A5" s="3">
        <v>17262582500</v>
      </c>
      <c r="B5" s="1" t="s">
        <v>178</v>
      </c>
      <c r="C5" s="1" t="s">
        <v>182</v>
      </c>
      <c r="D5" s="1" t="s">
        <v>183</v>
      </c>
      <c r="E5" s="1" t="s">
        <v>119</v>
      </c>
      <c r="F5" s="1" t="s">
        <v>178</v>
      </c>
      <c r="G5" s="1" t="s">
        <v>174</v>
      </c>
      <c r="H5" s="1" t="s">
        <v>164</v>
      </c>
      <c r="I5" s="1" t="s">
        <v>184</v>
      </c>
      <c r="J5" s="1" t="s">
        <v>166</v>
      </c>
      <c r="K5" s="1" t="s">
        <v>184</v>
      </c>
      <c r="L5" s="1" t="s">
        <v>184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185</v>
      </c>
      <c r="R5" s="1" t="s">
        <v>171</v>
      </c>
      <c r="S5" s="1" t="s">
        <v>172</v>
      </c>
      <c r="T5" s="1" t="s">
        <v>186</v>
      </c>
    </row>
    <row r="6" s="1" customFormat="1" spans="1:20">
      <c r="A6" s="3">
        <v>17257682239</v>
      </c>
      <c r="B6" s="1" t="s">
        <v>187</v>
      </c>
      <c r="C6" s="1" t="s">
        <v>188</v>
      </c>
      <c r="D6" s="1" t="s">
        <v>161</v>
      </c>
      <c r="E6" s="1" t="s">
        <v>115</v>
      </c>
      <c r="F6" s="1" t="s">
        <v>178</v>
      </c>
      <c r="G6" s="1" t="s">
        <v>174</v>
      </c>
      <c r="H6" s="1" t="s">
        <v>164</v>
      </c>
      <c r="I6" s="1" t="s">
        <v>180</v>
      </c>
      <c r="J6" s="1" t="s">
        <v>166</v>
      </c>
      <c r="K6" s="1" t="s">
        <v>180</v>
      </c>
      <c r="L6" s="1" t="s">
        <v>180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189</v>
      </c>
      <c r="R6" s="1" t="s">
        <v>171</v>
      </c>
      <c r="S6" s="1" t="s">
        <v>172</v>
      </c>
      <c r="T6" s="1" t="s">
        <v>173</v>
      </c>
    </row>
    <row r="7" s="1" customFormat="1" spans="1:20">
      <c r="A7" s="3">
        <v>17256498051</v>
      </c>
      <c r="B7" s="1" t="s">
        <v>190</v>
      </c>
      <c r="C7" s="1" t="s">
        <v>191</v>
      </c>
      <c r="D7" s="1" t="s">
        <v>161</v>
      </c>
      <c r="E7" s="1" t="s">
        <v>132</v>
      </c>
      <c r="F7" s="1" t="s">
        <v>174</v>
      </c>
      <c r="G7" s="1" t="s">
        <v>162</v>
      </c>
      <c r="H7" s="1" t="s">
        <v>164</v>
      </c>
      <c r="I7" s="1" t="s">
        <v>192</v>
      </c>
      <c r="J7" s="1" t="s">
        <v>166</v>
      </c>
      <c r="K7" s="1" t="s">
        <v>192</v>
      </c>
      <c r="L7" s="1" t="s">
        <v>192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193</v>
      </c>
      <c r="R7" s="1" t="s">
        <v>171</v>
      </c>
      <c r="S7" s="1" t="s">
        <v>172</v>
      </c>
      <c r="T7" s="1" t="s">
        <v>173</v>
      </c>
    </row>
    <row r="8" s="1" customFormat="1" spans="1:20">
      <c r="A8" s="3">
        <v>17252567522</v>
      </c>
      <c r="B8" s="1" t="s">
        <v>190</v>
      </c>
      <c r="C8" s="1" t="s">
        <v>194</v>
      </c>
      <c r="D8" s="1" t="s">
        <v>195</v>
      </c>
      <c r="E8" s="1" t="s">
        <v>109</v>
      </c>
      <c r="F8" s="1" t="s">
        <v>190</v>
      </c>
      <c r="G8" s="1" t="s">
        <v>187</v>
      </c>
      <c r="H8" s="1" t="s">
        <v>164</v>
      </c>
      <c r="I8" s="1" t="s">
        <v>196</v>
      </c>
      <c r="J8" s="1" t="s">
        <v>166</v>
      </c>
      <c r="K8" s="1" t="s">
        <v>196</v>
      </c>
      <c r="L8" s="1" t="s">
        <v>196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197</v>
      </c>
      <c r="R8" s="1" t="s">
        <v>171</v>
      </c>
      <c r="S8" s="1" t="s">
        <v>172</v>
      </c>
      <c r="T8" s="1" t="s">
        <v>186</v>
      </c>
    </row>
    <row r="9" s="1" customFormat="1" spans="1:20">
      <c r="A9" s="3">
        <v>17252433641</v>
      </c>
      <c r="B9" s="1" t="s">
        <v>190</v>
      </c>
      <c r="C9" s="1" t="s">
        <v>198</v>
      </c>
      <c r="D9" s="1" t="s">
        <v>199</v>
      </c>
      <c r="E9" s="1" t="s">
        <v>106</v>
      </c>
      <c r="F9" s="1" t="s">
        <v>190</v>
      </c>
      <c r="G9" s="1" t="s">
        <v>187</v>
      </c>
      <c r="H9" s="1" t="s">
        <v>164</v>
      </c>
      <c r="I9" s="1" t="s">
        <v>200</v>
      </c>
      <c r="J9" s="1" t="s">
        <v>166</v>
      </c>
      <c r="K9" s="1" t="s">
        <v>200</v>
      </c>
      <c r="L9" s="1" t="s">
        <v>200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201</v>
      </c>
      <c r="R9" s="1" t="s">
        <v>171</v>
      </c>
      <c r="S9" s="1" t="s">
        <v>172</v>
      </c>
      <c r="T9" s="1" t="s">
        <v>186</v>
      </c>
    </row>
    <row r="10" s="1" customFormat="1" spans="1:20">
      <c r="A10" s="3">
        <v>17252149208</v>
      </c>
      <c r="B10" s="1" t="s">
        <v>190</v>
      </c>
      <c r="C10" s="1" t="s">
        <v>202</v>
      </c>
      <c r="D10" s="1" t="s">
        <v>161</v>
      </c>
      <c r="E10" s="1" t="s">
        <v>104</v>
      </c>
      <c r="F10" s="1" t="s">
        <v>190</v>
      </c>
      <c r="G10" s="1" t="s">
        <v>187</v>
      </c>
      <c r="H10" s="1" t="s">
        <v>164</v>
      </c>
      <c r="I10" s="1" t="s">
        <v>180</v>
      </c>
      <c r="J10" s="1" t="s">
        <v>166</v>
      </c>
      <c r="K10" s="1" t="s">
        <v>180</v>
      </c>
      <c r="L10" s="1" t="s">
        <v>180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203</v>
      </c>
      <c r="R10" s="1" t="s">
        <v>171</v>
      </c>
      <c r="S10" s="1" t="s">
        <v>172</v>
      </c>
      <c r="T10" s="1" t="s">
        <v>173</v>
      </c>
    </row>
    <row r="11" s="1" customFormat="1" spans="1:20">
      <c r="A11" s="3">
        <v>17251414352</v>
      </c>
      <c r="B11" s="1" t="s">
        <v>204</v>
      </c>
      <c r="C11" s="1" t="s">
        <v>205</v>
      </c>
      <c r="D11" s="1" t="s">
        <v>206</v>
      </c>
      <c r="E11" s="1" t="s">
        <v>96</v>
      </c>
      <c r="F11" s="1" t="s">
        <v>204</v>
      </c>
      <c r="G11" s="1" t="s">
        <v>190</v>
      </c>
      <c r="H11" s="1" t="s">
        <v>164</v>
      </c>
      <c r="I11" s="1" t="s">
        <v>207</v>
      </c>
      <c r="J11" s="1" t="s">
        <v>166</v>
      </c>
      <c r="K11" s="1" t="s">
        <v>207</v>
      </c>
      <c r="L11" s="1" t="s">
        <v>207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208</v>
      </c>
      <c r="R11" s="1" t="s">
        <v>171</v>
      </c>
      <c r="S11" s="1" t="s">
        <v>172</v>
      </c>
      <c r="T11" s="1" t="s">
        <v>186</v>
      </c>
    </row>
    <row r="12" s="1" customFormat="1" spans="1:20">
      <c r="A12" s="3">
        <v>17250205439</v>
      </c>
      <c r="B12" s="1" t="s">
        <v>204</v>
      </c>
      <c r="C12" s="1" t="s">
        <v>209</v>
      </c>
      <c r="D12" s="1" t="s">
        <v>210</v>
      </c>
      <c r="E12" s="1" t="s">
        <v>93</v>
      </c>
      <c r="F12" s="1" t="s">
        <v>204</v>
      </c>
      <c r="G12" s="1" t="s">
        <v>190</v>
      </c>
      <c r="H12" s="1" t="s">
        <v>164</v>
      </c>
      <c r="I12" s="1" t="s">
        <v>196</v>
      </c>
      <c r="J12" s="1" t="s">
        <v>166</v>
      </c>
      <c r="K12" s="1" t="s">
        <v>196</v>
      </c>
      <c r="L12" s="1" t="s">
        <v>196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211</v>
      </c>
      <c r="R12" s="1" t="s">
        <v>171</v>
      </c>
      <c r="S12" s="1" t="s">
        <v>172</v>
      </c>
      <c r="T12" s="1" t="s">
        <v>186</v>
      </c>
    </row>
    <row r="13" s="1" customFormat="1" spans="1:20">
      <c r="A13" s="3">
        <v>17250067914</v>
      </c>
      <c r="B13" s="1" t="s">
        <v>204</v>
      </c>
      <c r="C13" s="1" t="s">
        <v>212</v>
      </c>
      <c r="D13" s="1" t="s">
        <v>213</v>
      </c>
      <c r="E13" s="1" t="s">
        <v>130</v>
      </c>
      <c r="F13" s="1" t="s">
        <v>174</v>
      </c>
      <c r="G13" s="1" t="s">
        <v>162</v>
      </c>
      <c r="H13" s="1" t="s">
        <v>164</v>
      </c>
      <c r="I13" s="1" t="s">
        <v>214</v>
      </c>
      <c r="J13" s="1" t="s">
        <v>166</v>
      </c>
      <c r="K13" s="1" t="s">
        <v>214</v>
      </c>
      <c r="L13" s="1" t="s">
        <v>214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215</v>
      </c>
      <c r="R13" s="1" t="s">
        <v>171</v>
      </c>
      <c r="S13" s="1" t="s">
        <v>172</v>
      </c>
      <c r="T13" s="1" t="s">
        <v>186</v>
      </c>
    </row>
    <row r="14" s="1" customFormat="1" spans="1:20">
      <c r="A14" s="3">
        <v>17249400065</v>
      </c>
      <c r="B14" s="1" t="s">
        <v>204</v>
      </c>
      <c r="C14" s="1" t="s">
        <v>216</v>
      </c>
      <c r="D14" s="1" t="s">
        <v>161</v>
      </c>
      <c r="E14" s="1" t="s">
        <v>126</v>
      </c>
      <c r="F14" s="1" t="s">
        <v>174</v>
      </c>
      <c r="G14" s="1" t="s">
        <v>159</v>
      </c>
      <c r="H14" s="1" t="s">
        <v>164</v>
      </c>
      <c r="I14" s="1" t="s">
        <v>180</v>
      </c>
      <c r="J14" s="1" t="s">
        <v>166</v>
      </c>
      <c r="K14" s="1" t="s">
        <v>180</v>
      </c>
      <c r="L14" s="1" t="s">
        <v>180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217</v>
      </c>
      <c r="R14" s="1" t="s">
        <v>171</v>
      </c>
      <c r="S14" s="1" t="s">
        <v>172</v>
      </c>
      <c r="T14" s="1" t="s">
        <v>173</v>
      </c>
    </row>
    <row r="15" s="1" customFormat="1" spans="1:20">
      <c r="A15" s="3">
        <v>17248097847</v>
      </c>
      <c r="B15" s="1" t="s">
        <v>204</v>
      </c>
      <c r="C15" s="1" t="s">
        <v>218</v>
      </c>
      <c r="D15" s="1" t="s">
        <v>219</v>
      </c>
      <c r="E15" s="1" t="s">
        <v>101</v>
      </c>
      <c r="F15" s="1" t="s">
        <v>204</v>
      </c>
      <c r="G15" s="1" t="s">
        <v>187</v>
      </c>
      <c r="H15" s="1" t="s">
        <v>164</v>
      </c>
      <c r="I15" s="1" t="s">
        <v>220</v>
      </c>
      <c r="J15" s="1" t="s">
        <v>166</v>
      </c>
      <c r="K15" s="1" t="s">
        <v>220</v>
      </c>
      <c r="L15" s="1" t="s">
        <v>220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221</v>
      </c>
      <c r="R15" s="1" t="s">
        <v>171</v>
      </c>
      <c r="S15" s="1" t="s">
        <v>172</v>
      </c>
      <c r="T15" s="1" t="s">
        <v>186</v>
      </c>
    </row>
    <row r="16" s="1" customFormat="1" spans="1:20">
      <c r="A16" s="3">
        <v>17243908535</v>
      </c>
      <c r="B16" s="1" t="s">
        <v>222</v>
      </c>
      <c r="C16" s="1" t="s">
        <v>223</v>
      </c>
      <c r="D16" s="1" t="s">
        <v>224</v>
      </c>
      <c r="E16" s="1" t="s">
        <v>82</v>
      </c>
      <c r="F16" s="1" t="s">
        <v>222</v>
      </c>
      <c r="G16" s="1" t="s">
        <v>204</v>
      </c>
      <c r="H16" s="1" t="s">
        <v>164</v>
      </c>
      <c r="I16" s="1" t="s">
        <v>225</v>
      </c>
      <c r="J16" s="1" t="s">
        <v>166</v>
      </c>
      <c r="K16" s="1" t="s">
        <v>225</v>
      </c>
      <c r="L16" s="1" t="s">
        <v>225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226</v>
      </c>
      <c r="R16" s="1" t="s">
        <v>171</v>
      </c>
      <c r="S16" s="1" t="s">
        <v>172</v>
      </c>
      <c r="T16" s="1" t="s">
        <v>186</v>
      </c>
    </row>
    <row r="17" s="1" customFormat="1" spans="1:20">
      <c r="A17" s="3">
        <v>17243520531</v>
      </c>
      <c r="B17" s="1" t="s">
        <v>222</v>
      </c>
      <c r="C17" s="1" t="s">
        <v>227</v>
      </c>
      <c r="D17" s="1" t="s">
        <v>228</v>
      </c>
      <c r="E17" s="1" t="s">
        <v>62</v>
      </c>
      <c r="F17" s="1" t="s">
        <v>222</v>
      </c>
      <c r="G17" s="1" t="s">
        <v>204</v>
      </c>
      <c r="H17" s="1" t="s">
        <v>164</v>
      </c>
      <c r="I17" s="1" t="s">
        <v>229</v>
      </c>
      <c r="J17" s="1" t="s">
        <v>166</v>
      </c>
      <c r="K17" s="1" t="s">
        <v>229</v>
      </c>
      <c r="L17" s="1" t="s">
        <v>229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230</v>
      </c>
      <c r="R17" s="1" t="s">
        <v>171</v>
      </c>
      <c r="S17" s="1" t="s">
        <v>172</v>
      </c>
      <c r="T17" s="1" t="s">
        <v>186</v>
      </c>
    </row>
    <row r="18" s="1" customFormat="1" spans="1:20">
      <c r="A18" s="3">
        <v>17243028122</v>
      </c>
      <c r="B18" s="1" t="s">
        <v>222</v>
      </c>
      <c r="C18" s="1" t="s">
        <v>231</v>
      </c>
      <c r="D18" s="1" t="s">
        <v>232</v>
      </c>
      <c r="E18" s="1" t="s">
        <v>80</v>
      </c>
      <c r="F18" s="1" t="s">
        <v>222</v>
      </c>
      <c r="G18" s="1" t="s">
        <v>204</v>
      </c>
      <c r="H18" s="1" t="s">
        <v>164</v>
      </c>
      <c r="I18" s="1" t="s">
        <v>233</v>
      </c>
      <c r="J18" s="1" t="s">
        <v>166</v>
      </c>
      <c r="K18" s="1" t="s">
        <v>233</v>
      </c>
      <c r="L18" s="1" t="s">
        <v>233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234</v>
      </c>
      <c r="R18" s="1" t="s">
        <v>171</v>
      </c>
      <c r="S18" s="1" t="s">
        <v>172</v>
      </c>
      <c r="T18" s="1" t="s">
        <v>186</v>
      </c>
    </row>
    <row r="19" s="1" customFormat="1" spans="1:20">
      <c r="A19" s="3">
        <v>17242702968</v>
      </c>
      <c r="B19" s="1" t="s">
        <v>222</v>
      </c>
      <c r="C19" s="1" t="s">
        <v>235</v>
      </c>
      <c r="D19" s="1" t="s">
        <v>236</v>
      </c>
      <c r="E19" s="1" t="s">
        <v>90</v>
      </c>
      <c r="F19" s="1" t="s">
        <v>204</v>
      </c>
      <c r="G19" s="1" t="s">
        <v>190</v>
      </c>
      <c r="H19" s="1" t="s">
        <v>164</v>
      </c>
      <c r="I19" s="1" t="s">
        <v>168</v>
      </c>
      <c r="J19" s="1" t="s">
        <v>166</v>
      </c>
      <c r="K19" s="1" t="s">
        <v>168</v>
      </c>
      <c r="L19" s="1" t="s">
        <v>168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237</v>
      </c>
      <c r="R19" s="1" t="s">
        <v>171</v>
      </c>
      <c r="S19" s="1" t="s">
        <v>172</v>
      </c>
      <c r="T19" s="1" t="s">
        <v>186</v>
      </c>
    </row>
    <row r="20" s="1" customFormat="1" spans="1:20">
      <c r="A20" s="3">
        <v>17242341195</v>
      </c>
      <c r="B20" s="1" t="s">
        <v>222</v>
      </c>
      <c r="C20" s="1" t="s">
        <v>238</v>
      </c>
      <c r="D20" s="1" t="s">
        <v>239</v>
      </c>
      <c r="E20" s="1" t="s">
        <v>78</v>
      </c>
      <c r="F20" s="1" t="s">
        <v>222</v>
      </c>
      <c r="G20" s="1" t="s">
        <v>204</v>
      </c>
      <c r="H20" s="1" t="s">
        <v>164</v>
      </c>
      <c r="I20" s="1" t="s">
        <v>240</v>
      </c>
      <c r="J20" s="1" t="s">
        <v>166</v>
      </c>
      <c r="K20" s="1" t="s">
        <v>240</v>
      </c>
      <c r="L20" s="1" t="s">
        <v>240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241</v>
      </c>
      <c r="R20" s="1" t="s">
        <v>171</v>
      </c>
      <c r="S20" s="1" t="s">
        <v>172</v>
      </c>
      <c r="T20" s="1" t="s">
        <v>186</v>
      </c>
    </row>
    <row r="21" s="1" customFormat="1" spans="1:20">
      <c r="A21" s="3">
        <v>17241328591</v>
      </c>
      <c r="B21" s="1" t="s">
        <v>242</v>
      </c>
      <c r="C21" s="1" t="s">
        <v>243</v>
      </c>
      <c r="D21" s="1" t="s">
        <v>161</v>
      </c>
      <c r="E21" s="1" t="s">
        <v>124</v>
      </c>
      <c r="F21" s="1" t="s">
        <v>159</v>
      </c>
      <c r="G21" s="1" t="s">
        <v>162</v>
      </c>
      <c r="H21" s="1" t="s">
        <v>164</v>
      </c>
      <c r="I21" s="1" t="s">
        <v>176</v>
      </c>
      <c r="J21" s="1" t="s">
        <v>166</v>
      </c>
      <c r="K21" s="1" t="s">
        <v>176</v>
      </c>
      <c r="L21" s="1" t="s">
        <v>176</v>
      </c>
      <c r="M21" s="1" t="s">
        <v>167</v>
      </c>
      <c r="N21" s="1" t="s">
        <v>167</v>
      </c>
      <c r="O21" s="1" t="s">
        <v>168</v>
      </c>
      <c r="P21" s="1" t="s">
        <v>169</v>
      </c>
      <c r="Q21" s="1" t="s">
        <v>244</v>
      </c>
      <c r="R21" s="1" t="s">
        <v>171</v>
      </c>
      <c r="S21" s="1" t="s">
        <v>172</v>
      </c>
      <c r="T21" s="1" t="s">
        <v>173</v>
      </c>
    </row>
    <row r="22" s="1" customFormat="1" spans="1:20">
      <c r="A22" s="3">
        <v>17241328394</v>
      </c>
      <c r="B22" s="1" t="s">
        <v>242</v>
      </c>
      <c r="C22" s="1" t="s">
        <v>245</v>
      </c>
      <c r="D22" s="1" t="s">
        <v>246</v>
      </c>
      <c r="E22" s="1" t="s">
        <v>70</v>
      </c>
      <c r="F22" s="1" t="s">
        <v>242</v>
      </c>
      <c r="G22" s="1" t="s">
        <v>222</v>
      </c>
      <c r="H22" s="1" t="s">
        <v>164</v>
      </c>
      <c r="I22" s="1" t="s">
        <v>247</v>
      </c>
      <c r="J22" s="1" t="s">
        <v>166</v>
      </c>
      <c r="K22" s="1" t="s">
        <v>247</v>
      </c>
      <c r="L22" s="1" t="s">
        <v>247</v>
      </c>
      <c r="M22" s="1" t="s">
        <v>167</v>
      </c>
      <c r="N22" s="1" t="s">
        <v>167</v>
      </c>
      <c r="O22" s="1" t="s">
        <v>168</v>
      </c>
      <c r="P22" s="1" t="s">
        <v>169</v>
      </c>
      <c r="Q22" s="1" t="s">
        <v>248</v>
      </c>
      <c r="R22" s="1" t="s">
        <v>171</v>
      </c>
      <c r="S22" s="1" t="s">
        <v>172</v>
      </c>
      <c r="T22" s="1" t="s">
        <v>186</v>
      </c>
    </row>
    <row r="23" s="1" customFormat="1" spans="1:20">
      <c r="A23" s="3">
        <v>17241126566</v>
      </c>
      <c r="B23" s="1" t="s">
        <v>242</v>
      </c>
      <c r="C23" s="1" t="s">
        <v>249</v>
      </c>
      <c r="D23" s="1" t="s">
        <v>250</v>
      </c>
      <c r="E23" s="1" t="s">
        <v>67</v>
      </c>
      <c r="F23" s="1" t="s">
        <v>242</v>
      </c>
      <c r="G23" s="1" t="s">
        <v>222</v>
      </c>
      <c r="H23" s="1" t="s">
        <v>164</v>
      </c>
      <c r="I23" s="1" t="s">
        <v>251</v>
      </c>
      <c r="J23" s="1" t="s">
        <v>166</v>
      </c>
      <c r="K23" s="1" t="s">
        <v>251</v>
      </c>
      <c r="L23" s="1" t="s">
        <v>251</v>
      </c>
      <c r="M23" s="1" t="s">
        <v>167</v>
      </c>
      <c r="N23" s="1" t="s">
        <v>167</v>
      </c>
      <c r="O23" s="1" t="s">
        <v>168</v>
      </c>
      <c r="P23" s="1" t="s">
        <v>169</v>
      </c>
      <c r="Q23" s="1" t="s">
        <v>252</v>
      </c>
      <c r="R23" s="1" t="s">
        <v>171</v>
      </c>
      <c r="S23" s="1" t="s">
        <v>172</v>
      </c>
      <c r="T23" s="1" t="s">
        <v>186</v>
      </c>
    </row>
    <row r="24" s="1" customFormat="1" spans="1:20">
      <c r="A24" s="3">
        <v>17240862243</v>
      </c>
      <c r="B24" s="1" t="s">
        <v>242</v>
      </c>
      <c r="C24" s="1" t="s">
        <v>253</v>
      </c>
      <c r="D24" s="1" t="s">
        <v>161</v>
      </c>
      <c r="E24" s="1" t="s">
        <v>124</v>
      </c>
      <c r="F24" s="1" t="s">
        <v>174</v>
      </c>
      <c r="G24" s="1" t="s">
        <v>159</v>
      </c>
      <c r="H24" s="1" t="s">
        <v>164</v>
      </c>
      <c r="I24" s="1" t="s">
        <v>176</v>
      </c>
      <c r="J24" s="1" t="s">
        <v>166</v>
      </c>
      <c r="K24" s="1" t="s">
        <v>176</v>
      </c>
      <c r="L24" s="1" t="s">
        <v>176</v>
      </c>
      <c r="M24" s="1" t="s">
        <v>167</v>
      </c>
      <c r="N24" s="1" t="s">
        <v>167</v>
      </c>
      <c r="O24" s="1" t="s">
        <v>168</v>
      </c>
      <c r="P24" s="1" t="s">
        <v>169</v>
      </c>
      <c r="Q24" s="1" t="s">
        <v>254</v>
      </c>
      <c r="R24" s="1" t="s">
        <v>171</v>
      </c>
      <c r="S24" s="1" t="s">
        <v>172</v>
      </c>
      <c r="T24" s="1" t="s">
        <v>173</v>
      </c>
    </row>
    <row r="25" s="1" customFormat="1" spans="1:20">
      <c r="A25" s="3">
        <v>17240485009</v>
      </c>
      <c r="B25" s="1" t="s">
        <v>242</v>
      </c>
      <c r="C25" s="1" t="s">
        <v>255</v>
      </c>
      <c r="D25" s="1" t="s">
        <v>256</v>
      </c>
      <c r="E25" s="1" t="s">
        <v>64</v>
      </c>
      <c r="F25" s="1" t="s">
        <v>242</v>
      </c>
      <c r="G25" s="1" t="s">
        <v>222</v>
      </c>
      <c r="H25" s="1" t="s">
        <v>164</v>
      </c>
      <c r="I25" s="1" t="s">
        <v>257</v>
      </c>
      <c r="J25" s="1" t="s">
        <v>166</v>
      </c>
      <c r="K25" s="1" t="s">
        <v>257</v>
      </c>
      <c r="L25" s="1" t="s">
        <v>257</v>
      </c>
      <c r="M25" s="1" t="s">
        <v>167</v>
      </c>
      <c r="N25" s="1" t="s">
        <v>167</v>
      </c>
      <c r="O25" s="1" t="s">
        <v>168</v>
      </c>
      <c r="P25" s="1" t="s">
        <v>169</v>
      </c>
      <c r="Q25" s="1" t="s">
        <v>258</v>
      </c>
      <c r="R25" s="1" t="s">
        <v>171</v>
      </c>
      <c r="S25" s="1" t="s">
        <v>172</v>
      </c>
      <c r="T25" s="1" t="s">
        <v>186</v>
      </c>
    </row>
    <row r="26" s="1" customFormat="1" spans="1:20">
      <c r="A26" s="3">
        <v>17236590875</v>
      </c>
      <c r="B26" s="1" t="s">
        <v>242</v>
      </c>
      <c r="C26" s="1" t="s">
        <v>259</v>
      </c>
      <c r="D26" s="1" t="s">
        <v>228</v>
      </c>
      <c r="E26" s="1" t="s">
        <v>62</v>
      </c>
      <c r="F26" s="1" t="s">
        <v>242</v>
      </c>
      <c r="G26" s="1" t="s">
        <v>222</v>
      </c>
      <c r="H26" s="1" t="s">
        <v>164</v>
      </c>
      <c r="I26" s="1" t="s">
        <v>229</v>
      </c>
      <c r="J26" s="1" t="s">
        <v>166</v>
      </c>
      <c r="K26" s="1" t="s">
        <v>229</v>
      </c>
      <c r="L26" s="1" t="s">
        <v>229</v>
      </c>
      <c r="M26" s="1" t="s">
        <v>167</v>
      </c>
      <c r="N26" s="1" t="s">
        <v>167</v>
      </c>
      <c r="O26" s="1" t="s">
        <v>168</v>
      </c>
      <c r="P26" s="1" t="s">
        <v>169</v>
      </c>
      <c r="Q26" s="1" t="s">
        <v>260</v>
      </c>
      <c r="R26" s="1" t="s">
        <v>171</v>
      </c>
      <c r="S26" s="1" t="s">
        <v>172</v>
      </c>
      <c r="T26" s="1" t="s">
        <v>186</v>
      </c>
    </row>
    <row r="27" s="1" customFormat="1" spans="1:20">
      <c r="A27" s="3">
        <v>17236431385</v>
      </c>
      <c r="B27" s="1" t="s">
        <v>242</v>
      </c>
      <c r="C27" s="1" t="s">
        <v>261</v>
      </c>
      <c r="D27" s="1" t="s">
        <v>262</v>
      </c>
      <c r="E27" s="1" t="s">
        <v>60</v>
      </c>
      <c r="F27" s="1" t="s">
        <v>242</v>
      </c>
      <c r="G27" s="1" t="s">
        <v>222</v>
      </c>
      <c r="H27" s="1" t="s">
        <v>164</v>
      </c>
      <c r="I27" s="1" t="s">
        <v>263</v>
      </c>
      <c r="J27" s="1" t="s">
        <v>166</v>
      </c>
      <c r="K27" s="1" t="s">
        <v>263</v>
      </c>
      <c r="L27" s="1" t="s">
        <v>263</v>
      </c>
      <c r="M27" s="1" t="s">
        <v>167</v>
      </c>
      <c r="N27" s="1" t="s">
        <v>167</v>
      </c>
      <c r="O27" s="1" t="s">
        <v>168</v>
      </c>
      <c r="P27" s="1" t="s">
        <v>169</v>
      </c>
      <c r="Q27" s="1" t="s">
        <v>264</v>
      </c>
      <c r="R27" s="1" t="s">
        <v>171</v>
      </c>
      <c r="S27" s="1" t="s">
        <v>172</v>
      </c>
      <c r="T27" s="1" t="s">
        <v>186</v>
      </c>
    </row>
    <row r="28" s="1" customFormat="1" spans="1:20">
      <c r="A28" s="3">
        <v>17236082734</v>
      </c>
      <c r="B28" s="1" t="s">
        <v>242</v>
      </c>
      <c r="C28" s="1" t="s">
        <v>265</v>
      </c>
      <c r="D28" s="1" t="s">
        <v>266</v>
      </c>
      <c r="E28" s="1" t="s">
        <v>57</v>
      </c>
      <c r="F28" s="1" t="s">
        <v>242</v>
      </c>
      <c r="G28" s="1" t="s">
        <v>222</v>
      </c>
      <c r="H28" s="1" t="s">
        <v>164</v>
      </c>
      <c r="I28" s="1" t="s">
        <v>267</v>
      </c>
      <c r="J28" s="1" t="s">
        <v>166</v>
      </c>
      <c r="K28" s="1" t="s">
        <v>267</v>
      </c>
      <c r="L28" s="1" t="s">
        <v>267</v>
      </c>
      <c r="M28" s="1" t="s">
        <v>167</v>
      </c>
      <c r="N28" s="1" t="s">
        <v>167</v>
      </c>
      <c r="O28" s="1" t="s">
        <v>168</v>
      </c>
      <c r="P28" s="1" t="s">
        <v>169</v>
      </c>
      <c r="Q28" s="1" t="s">
        <v>268</v>
      </c>
      <c r="R28" s="1" t="s">
        <v>171</v>
      </c>
      <c r="S28" s="1" t="s">
        <v>172</v>
      </c>
      <c r="T28" s="1" t="s">
        <v>186</v>
      </c>
    </row>
    <row r="29" s="1" customFormat="1" spans="1:20">
      <c r="A29" s="3">
        <v>17235862335</v>
      </c>
      <c r="B29" s="1" t="s">
        <v>242</v>
      </c>
      <c r="C29" s="1" t="s">
        <v>269</v>
      </c>
      <c r="D29" s="1" t="s">
        <v>270</v>
      </c>
      <c r="E29" s="1" t="s">
        <v>55</v>
      </c>
      <c r="F29" s="1" t="s">
        <v>242</v>
      </c>
      <c r="G29" s="1" t="s">
        <v>222</v>
      </c>
      <c r="H29" s="1" t="s">
        <v>164</v>
      </c>
      <c r="I29" s="1" t="s">
        <v>271</v>
      </c>
      <c r="J29" s="1" t="s">
        <v>166</v>
      </c>
      <c r="K29" s="1" t="s">
        <v>271</v>
      </c>
      <c r="L29" s="1" t="s">
        <v>271</v>
      </c>
      <c r="M29" s="1" t="s">
        <v>167</v>
      </c>
      <c r="N29" s="1" t="s">
        <v>167</v>
      </c>
      <c r="O29" s="1" t="s">
        <v>168</v>
      </c>
      <c r="P29" s="1" t="s">
        <v>169</v>
      </c>
      <c r="Q29" s="1" t="s">
        <v>272</v>
      </c>
      <c r="R29" s="1" t="s">
        <v>171</v>
      </c>
      <c r="S29" s="1" t="s">
        <v>172</v>
      </c>
      <c r="T29" s="1" t="s">
        <v>186</v>
      </c>
    </row>
    <row r="30" s="1" customFormat="1" spans="1:20">
      <c r="A30" s="3">
        <v>17235828498</v>
      </c>
      <c r="B30" s="1" t="s">
        <v>242</v>
      </c>
      <c r="C30" s="1" t="s">
        <v>273</v>
      </c>
      <c r="D30" s="1" t="s">
        <v>274</v>
      </c>
      <c r="E30" s="1" t="s">
        <v>52</v>
      </c>
      <c r="F30" s="1" t="s">
        <v>242</v>
      </c>
      <c r="G30" s="1" t="s">
        <v>222</v>
      </c>
      <c r="H30" s="1" t="s">
        <v>164</v>
      </c>
      <c r="I30" s="1" t="s">
        <v>275</v>
      </c>
      <c r="J30" s="1" t="s">
        <v>166</v>
      </c>
      <c r="K30" s="1" t="s">
        <v>275</v>
      </c>
      <c r="L30" s="1" t="s">
        <v>275</v>
      </c>
      <c r="M30" s="1" t="s">
        <v>167</v>
      </c>
      <c r="N30" s="1" t="s">
        <v>167</v>
      </c>
      <c r="O30" s="1" t="s">
        <v>168</v>
      </c>
      <c r="P30" s="1" t="s">
        <v>169</v>
      </c>
      <c r="Q30" s="1" t="s">
        <v>276</v>
      </c>
      <c r="R30" s="1" t="s">
        <v>171</v>
      </c>
      <c r="S30" s="1" t="s">
        <v>172</v>
      </c>
      <c r="T30" s="1" t="s">
        <v>186</v>
      </c>
    </row>
    <row r="31" s="1" customFormat="1" spans="1:20">
      <c r="A31" s="3">
        <v>17234343470</v>
      </c>
      <c r="B31" s="1" t="s">
        <v>277</v>
      </c>
      <c r="C31" s="1" t="s">
        <v>278</v>
      </c>
      <c r="D31" s="1" t="s">
        <v>279</v>
      </c>
      <c r="E31" s="1" t="s">
        <v>49</v>
      </c>
      <c r="F31" s="1" t="s">
        <v>277</v>
      </c>
      <c r="G31" s="1" t="s">
        <v>222</v>
      </c>
      <c r="H31" s="1" t="s">
        <v>164</v>
      </c>
      <c r="I31" s="1" t="s">
        <v>280</v>
      </c>
      <c r="J31" s="1" t="s">
        <v>166</v>
      </c>
      <c r="K31" s="1" t="s">
        <v>280</v>
      </c>
      <c r="L31" s="1" t="s">
        <v>280</v>
      </c>
      <c r="M31" s="1" t="s">
        <v>167</v>
      </c>
      <c r="N31" s="1" t="s">
        <v>167</v>
      </c>
      <c r="O31" s="1" t="s">
        <v>168</v>
      </c>
      <c r="P31" s="1" t="s">
        <v>169</v>
      </c>
      <c r="Q31" s="1" t="s">
        <v>281</v>
      </c>
      <c r="R31" s="1" t="s">
        <v>171</v>
      </c>
      <c r="S31" s="1" t="s">
        <v>172</v>
      </c>
      <c r="T31" s="1" t="s">
        <v>186</v>
      </c>
    </row>
    <row r="32" s="1" customFormat="1" spans="1:20">
      <c r="A32" s="3">
        <v>17229085206</v>
      </c>
      <c r="B32" s="1" t="s">
        <v>277</v>
      </c>
      <c r="C32" s="1" t="s">
        <v>282</v>
      </c>
      <c r="D32" s="1" t="s">
        <v>283</v>
      </c>
      <c r="E32" s="1" t="s">
        <v>46</v>
      </c>
      <c r="F32" s="1" t="s">
        <v>277</v>
      </c>
      <c r="G32" s="1" t="s">
        <v>222</v>
      </c>
      <c r="H32" s="1" t="s">
        <v>164</v>
      </c>
      <c r="I32" s="1" t="s">
        <v>284</v>
      </c>
      <c r="J32" s="1" t="s">
        <v>166</v>
      </c>
      <c r="K32" s="1" t="s">
        <v>284</v>
      </c>
      <c r="L32" s="1" t="s">
        <v>284</v>
      </c>
      <c r="M32" s="1" t="s">
        <v>167</v>
      </c>
      <c r="N32" s="1" t="s">
        <v>167</v>
      </c>
      <c r="O32" s="1" t="s">
        <v>168</v>
      </c>
      <c r="P32" s="1" t="s">
        <v>169</v>
      </c>
      <c r="Q32" s="1" t="s">
        <v>285</v>
      </c>
      <c r="R32" s="1" t="s">
        <v>171</v>
      </c>
      <c r="S32" s="1" t="s">
        <v>172</v>
      </c>
      <c r="T32" s="1" t="s">
        <v>186</v>
      </c>
    </row>
    <row r="33" s="1" customFormat="1" spans="1:20">
      <c r="A33" s="3">
        <v>17228210140</v>
      </c>
      <c r="B33" s="1" t="s">
        <v>286</v>
      </c>
      <c r="C33" s="1" t="s">
        <v>287</v>
      </c>
      <c r="D33" s="1" t="s">
        <v>288</v>
      </c>
      <c r="E33" s="1" t="s">
        <v>85</v>
      </c>
      <c r="F33" s="1" t="s">
        <v>277</v>
      </c>
      <c r="G33" s="1" t="s">
        <v>190</v>
      </c>
      <c r="H33" s="1" t="s">
        <v>164</v>
      </c>
      <c r="I33" s="1" t="s">
        <v>289</v>
      </c>
      <c r="J33" s="1" t="s">
        <v>166</v>
      </c>
      <c r="K33" s="1" t="s">
        <v>289</v>
      </c>
      <c r="L33" s="1" t="s">
        <v>289</v>
      </c>
      <c r="M33" s="1" t="s">
        <v>167</v>
      </c>
      <c r="N33" s="1" t="s">
        <v>167</v>
      </c>
      <c r="O33" s="1" t="s">
        <v>168</v>
      </c>
      <c r="P33" s="1" t="s">
        <v>169</v>
      </c>
      <c r="Q33" s="1" t="s">
        <v>290</v>
      </c>
      <c r="R33" s="1" t="s">
        <v>171</v>
      </c>
      <c r="S33" s="1" t="s">
        <v>172</v>
      </c>
      <c r="T33" s="1" t="s">
        <v>186</v>
      </c>
    </row>
    <row r="34" s="1" customFormat="1" spans="1:20">
      <c r="A34" s="3">
        <v>17226844313</v>
      </c>
      <c r="B34" s="1" t="s">
        <v>286</v>
      </c>
      <c r="C34" s="1" t="s">
        <v>291</v>
      </c>
      <c r="D34" s="1" t="s">
        <v>292</v>
      </c>
      <c r="E34" s="1" t="s">
        <v>43</v>
      </c>
      <c r="F34" s="1" t="s">
        <v>286</v>
      </c>
      <c r="G34" s="1" t="s">
        <v>222</v>
      </c>
      <c r="H34" s="1" t="s">
        <v>164</v>
      </c>
      <c r="I34" s="1" t="s">
        <v>293</v>
      </c>
      <c r="J34" s="1" t="s">
        <v>166</v>
      </c>
      <c r="K34" s="1" t="s">
        <v>293</v>
      </c>
      <c r="L34" s="1" t="s">
        <v>293</v>
      </c>
      <c r="M34" s="1" t="s">
        <v>167</v>
      </c>
      <c r="N34" s="1" t="s">
        <v>167</v>
      </c>
      <c r="O34" s="1" t="s">
        <v>168</v>
      </c>
      <c r="P34" s="1" t="s">
        <v>169</v>
      </c>
      <c r="Q34" s="1" t="s">
        <v>294</v>
      </c>
      <c r="R34" s="1" t="s">
        <v>171</v>
      </c>
      <c r="S34" s="1" t="s">
        <v>172</v>
      </c>
      <c r="T34" s="1" t="s">
        <v>186</v>
      </c>
    </row>
    <row r="35" s="1" customFormat="1" spans="1:20">
      <c r="A35" s="3">
        <v>17226732963</v>
      </c>
      <c r="B35" s="1" t="s">
        <v>286</v>
      </c>
      <c r="C35" s="1" t="s">
        <v>295</v>
      </c>
      <c r="D35" s="1" t="s">
        <v>161</v>
      </c>
      <c r="E35" s="1" t="s">
        <v>122</v>
      </c>
      <c r="F35" s="1" t="s">
        <v>174</v>
      </c>
      <c r="G35" s="1" t="s">
        <v>159</v>
      </c>
      <c r="H35" s="1" t="s">
        <v>164</v>
      </c>
      <c r="I35" s="1" t="s">
        <v>296</v>
      </c>
      <c r="J35" s="1" t="s">
        <v>166</v>
      </c>
      <c r="K35" s="1" t="s">
        <v>296</v>
      </c>
      <c r="L35" s="1" t="s">
        <v>296</v>
      </c>
      <c r="M35" s="1" t="s">
        <v>167</v>
      </c>
      <c r="N35" s="1" t="s">
        <v>167</v>
      </c>
      <c r="O35" s="1" t="s">
        <v>168</v>
      </c>
      <c r="P35" s="1" t="s">
        <v>169</v>
      </c>
      <c r="Q35" s="1" t="s">
        <v>297</v>
      </c>
      <c r="R35" s="1" t="s">
        <v>171</v>
      </c>
      <c r="S35" s="1" t="s">
        <v>172</v>
      </c>
      <c r="T35" s="1" t="s">
        <v>173</v>
      </c>
    </row>
    <row r="36" s="1" customFormat="1" spans="1:20">
      <c r="A36" s="3">
        <v>17225345119</v>
      </c>
      <c r="B36" s="1" t="s">
        <v>286</v>
      </c>
      <c r="C36" s="1" t="s">
        <v>298</v>
      </c>
      <c r="D36" s="1" t="s">
        <v>299</v>
      </c>
      <c r="E36" s="1" t="s">
        <v>40</v>
      </c>
      <c r="F36" s="1" t="s">
        <v>286</v>
      </c>
      <c r="G36" s="1" t="s">
        <v>222</v>
      </c>
      <c r="H36" s="1" t="s">
        <v>164</v>
      </c>
      <c r="I36" s="1" t="s">
        <v>300</v>
      </c>
      <c r="J36" s="1" t="s">
        <v>166</v>
      </c>
      <c r="K36" s="1" t="s">
        <v>300</v>
      </c>
      <c r="L36" s="1" t="s">
        <v>300</v>
      </c>
      <c r="M36" s="1" t="s">
        <v>167</v>
      </c>
      <c r="N36" s="1" t="s">
        <v>167</v>
      </c>
      <c r="O36" s="1" t="s">
        <v>168</v>
      </c>
      <c r="P36" s="1" t="s">
        <v>169</v>
      </c>
      <c r="Q36" s="1" t="s">
        <v>301</v>
      </c>
      <c r="R36" s="1" t="s">
        <v>171</v>
      </c>
      <c r="S36" s="1" t="s">
        <v>172</v>
      </c>
      <c r="T36" s="1" t="s">
        <v>186</v>
      </c>
    </row>
    <row r="37" s="1" customFormat="1" spans="1:20">
      <c r="A37" s="3">
        <v>17225043155</v>
      </c>
      <c r="B37" s="1" t="s">
        <v>286</v>
      </c>
      <c r="C37" s="1" t="s">
        <v>302</v>
      </c>
      <c r="D37" s="1" t="s">
        <v>303</v>
      </c>
      <c r="E37" s="1" t="s">
        <v>112</v>
      </c>
      <c r="F37" s="1" t="s">
        <v>286</v>
      </c>
      <c r="G37" s="1" t="s">
        <v>178</v>
      </c>
      <c r="H37" s="1" t="s">
        <v>164</v>
      </c>
      <c r="I37" s="1" t="s">
        <v>304</v>
      </c>
      <c r="J37" s="1" t="s">
        <v>166</v>
      </c>
      <c r="K37" s="1" t="s">
        <v>304</v>
      </c>
      <c r="L37" s="1" t="s">
        <v>304</v>
      </c>
      <c r="M37" s="1" t="s">
        <v>167</v>
      </c>
      <c r="N37" s="1" t="s">
        <v>167</v>
      </c>
      <c r="O37" s="1" t="s">
        <v>168</v>
      </c>
      <c r="P37" s="1" t="s">
        <v>169</v>
      </c>
      <c r="Q37" s="1" t="s">
        <v>305</v>
      </c>
      <c r="R37" s="1" t="s">
        <v>171</v>
      </c>
      <c r="S37" s="1" t="s">
        <v>172</v>
      </c>
      <c r="T37" s="1" t="s">
        <v>186</v>
      </c>
    </row>
    <row r="38" s="1" customFormat="1" spans="1:20">
      <c r="A38" s="3">
        <v>17220916327</v>
      </c>
      <c r="B38" s="1" t="s">
        <v>306</v>
      </c>
      <c r="C38" s="1" t="s">
        <v>307</v>
      </c>
      <c r="D38" s="1" t="s">
        <v>308</v>
      </c>
      <c r="E38" s="1" t="s">
        <v>37</v>
      </c>
      <c r="F38" s="1" t="s">
        <v>277</v>
      </c>
      <c r="G38" s="1" t="s">
        <v>222</v>
      </c>
      <c r="H38" s="1" t="s">
        <v>164</v>
      </c>
      <c r="I38" s="1" t="s">
        <v>309</v>
      </c>
      <c r="J38" s="1" t="s">
        <v>166</v>
      </c>
      <c r="K38" s="1" t="s">
        <v>309</v>
      </c>
      <c r="L38" s="1" t="s">
        <v>309</v>
      </c>
      <c r="M38" s="1" t="s">
        <v>167</v>
      </c>
      <c r="N38" s="1" t="s">
        <v>167</v>
      </c>
      <c r="O38" s="1" t="s">
        <v>168</v>
      </c>
      <c r="P38" s="1" t="s">
        <v>169</v>
      </c>
      <c r="Q38" s="1" t="s">
        <v>310</v>
      </c>
      <c r="R38" s="1" t="s">
        <v>171</v>
      </c>
      <c r="S38" s="1" t="s">
        <v>172</v>
      </c>
      <c r="T38" s="1" t="s">
        <v>186</v>
      </c>
    </row>
    <row r="39" s="1" customFormat="1" spans="1:20">
      <c r="A39" s="3">
        <v>17220904314</v>
      </c>
      <c r="B39" s="1" t="s">
        <v>306</v>
      </c>
      <c r="C39" s="1" t="s">
        <v>311</v>
      </c>
      <c r="D39" s="1" t="s">
        <v>308</v>
      </c>
      <c r="E39" s="1" t="s">
        <v>36</v>
      </c>
      <c r="F39" s="1" t="s">
        <v>286</v>
      </c>
      <c r="G39" s="1" t="s">
        <v>222</v>
      </c>
      <c r="H39" s="1" t="s">
        <v>164</v>
      </c>
      <c r="I39" s="1" t="s">
        <v>312</v>
      </c>
      <c r="J39" s="1" t="s">
        <v>166</v>
      </c>
      <c r="K39" s="1" t="s">
        <v>312</v>
      </c>
      <c r="L39" s="1" t="s">
        <v>312</v>
      </c>
      <c r="M39" s="1" t="s">
        <v>167</v>
      </c>
      <c r="N39" s="1" t="s">
        <v>167</v>
      </c>
      <c r="O39" s="1" t="s">
        <v>168</v>
      </c>
      <c r="P39" s="1" t="s">
        <v>169</v>
      </c>
      <c r="Q39" s="1" t="s">
        <v>313</v>
      </c>
      <c r="R39" s="1" t="s">
        <v>171</v>
      </c>
      <c r="S39" s="1" t="s">
        <v>172</v>
      </c>
      <c r="T39" s="1" t="s">
        <v>186</v>
      </c>
    </row>
    <row r="40" s="1" customFormat="1" spans="1:20">
      <c r="A40" s="3">
        <v>17219474939</v>
      </c>
      <c r="B40" s="1" t="s">
        <v>306</v>
      </c>
      <c r="C40" s="1" t="s">
        <v>314</v>
      </c>
      <c r="D40" s="1" t="s">
        <v>315</v>
      </c>
      <c r="E40" s="1" t="s">
        <v>30</v>
      </c>
      <c r="F40" s="1" t="s">
        <v>306</v>
      </c>
      <c r="G40" s="1" t="s">
        <v>222</v>
      </c>
      <c r="H40" s="1" t="s">
        <v>164</v>
      </c>
      <c r="I40" s="1" t="s">
        <v>316</v>
      </c>
      <c r="J40" s="1" t="s">
        <v>166</v>
      </c>
      <c r="K40" s="1" t="s">
        <v>316</v>
      </c>
      <c r="L40" s="1" t="s">
        <v>316</v>
      </c>
      <c r="M40" s="1" t="s">
        <v>167</v>
      </c>
      <c r="N40" s="1" t="s">
        <v>167</v>
      </c>
      <c r="O40" s="1" t="s">
        <v>168</v>
      </c>
      <c r="P40" s="1" t="s">
        <v>169</v>
      </c>
      <c r="Q40" s="1" t="s">
        <v>317</v>
      </c>
      <c r="R40" s="1" t="s">
        <v>171</v>
      </c>
      <c r="S40" s="1" t="s">
        <v>172</v>
      </c>
      <c r="T40" s="1" t="s">
        <v>186</v>
      </c>
    </row>
    <row r="41" s="1" customFormat="1" spans="1:20">
      <c r="A41" s="3">
        <v>17214018949</v>
      </c>
      <c r="B41" s="1" t="s">
        <v>318</v>
      </c>
      <c r="C41" s="1" t="s">
        <v>319</v>
      </c>
      <c r="D41" s="1" t="s">
        <v>320</v>
      </c>
      <c r="E41" s="1" t="s">
        <v>98</v>
      </c>
      <c r="F41" s="1" t="s">
        <v>318</v>
      </c>
      <c r="G41" s="1" t="s">
        <v>187</v>
      </c>
      <c r="H41" s="1" t="s">
        <v>164</v>
      </c>
      <c r="I41" s="1" t="s">
        <v>321</v>
      </c>
      <c r="J41" s="1" t="s">
        <v>166</v>
      </c>
      <c r="K41" s="1" t="s">
        <v>321</v>
      </c>
      <c r="L41" s="1" t="s">
        <v>321</v>
      </c>
      <c r="M41" s="1" t="s">
        <v>167</v>
      </c>
      <c r="N41" s="1" t="s">
        <v>167</v>
      </c>
      <c r="O41" s="1" t="s">
        <v>168</v>
      </c>
      <c r="P41" s="1" t="s">
        <v>169</v>
      </c>
      <c r="Q41" s="1" t="s">
        <v>322</v>
      </c>
      <c r="R41" s="1" t="s">
        <v>171</v>
      </c>
      <c r="S41" s="1" t="s">
        <v>172</v>
      </c>
      <c r="T41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2022-02-07T03:57:29Z</dcterms:created>
  <dcterms:modified xsi:type="dcterms:W3CDTF">2022-02-07T06:38:20Z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3A94B9591BD0413A93591F07D4E17A89</vt:lpwstr>
  </property>
  <property fmtid="{D5CDD505-2E9C-101B-9397-08002B2CF9AE}" pid="3" name="KSOProductBuildVer">
    <vt:lpwstr>2052-11.1.0.11294</vt:lpwstr>
  </property>
</Properties>
</file>