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同程旅行对账单 (账期20220124-2022013" sheetId="1" r:id="rId1"/>
    <sheet name="同程旅行对账单 (账期20220131-2022020" sheetId="2" r:id="rId2"/>
    <sheet name="对账" sheetId="3" r:id="rId3"/>
    <sheet name="HOP" sheetId="4" r:id="rId4"/>
  </sheets>
  <definedNames>
    <definedName name="_xlnm._FilterDatabase" localSheetId="2" hidden="1">对账!$1:$89</definedName>
  </definedNames>
  <calcPr calcId="144525"/>
</workbook>
</file>

<file path=xl/sharedStrings.xml><?xml version="1.0" encoding="utf-8"?>
<sst xmlns="http://schemas.openxmlformats.org/spreadsheetml/2006/main" count="3562" uniqueCount="619">
  <si>
    <t>同程旅行对账单
(账期：20220124-20220130)</t>
  </si>
  <si>
    <t>应付房费总金额</t>
  </si>
  <si>
    <t>应付罚金总金额</t>
  </si>
  <si>
    <t>调整项</t>
  </si>
  <si>
    <t>币种</t>
  </si>
  <si>
    <t>应付合计</t>
  </si>
  <si>
    <t>11815.94</t>
  </si>
  <si>
    <t>0.00</t>
  </si>
  <si>
    <t>CNY</t>
  </si>
  <si>
    <t>龙门自然谷温泉度假酒店</t>
  </si>
  <si>
    <t/>
  </si>
  <si>
    <t>小计:1180.00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</si>
  <si>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</si>
  <si>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</si>
  <si>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</si>
  <si>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</si>
  <si>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</si>
  <si>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</si>
  <si>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</si>
  <si>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</si>
  <si>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</si>
  <si>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</si>
  <si>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1296012473</t>
  </si>
  <si>
    <t>钟柳枝</t>
  </si>
  <si>
    <t>观景?豪华2房1厅行政温泉套房</t>
  </si>
  <si>
    <t>2022/01/24</t>
  </si>
  <si>
    <t>2022/01/25</t>
  </si>
  <si>
    <t>1.00</t>
  </si>
  <si>
    <t>820.00</t>
  </si>
  <si>
    <t>1305432524</t>
  </si>
  <si>
    <t>梁永兴</t>
  </si>
  <si>
    <t>园景?私密温泉大床房</t>
  </si>
  <si>
    <t>2022/01/26</t>
  </si>
  <si>
    <t>2022/01/27</t>
  </si>
  <si>
    <t>360.00</t>
  </si>
  <si>
    <t>和平热龙温泉度假村</t>
  </si>
  <si>
    <t>小计:2540.00</t>
  </si>
  <si>
    <t>1300835269</t>
  </si>
  <si>
    <t>蔡生</t>
  </si>
  <si>
    <t>一房木屋别墅</t>
  </si>
  <si>
    <t>2022/01/23</t>
  </si>
  <si>
    <t>560.00</t>
  </si>
  <si>
    <t>1303857798</t>
  </si>
  <si>
    <t>罗志明</t>
  </si>
  <si>
    <t>1305384935</t>
  </si>
  <si>
    <t>尹建球</t>
  </si>
  <si>
    <t>1306526728</t>
  </si>
  <si>
    <t>杨道红</t>
  </si>
  <si>
    <t>水上一房一厅别墅</t>
  </si>
  <si>
    <t>2022/01/28</t>
  </si>
  <si>
    <t>2022/01/29</t>
  </si>
  <si>
    <t>860.00</t>
  </si>
  <si>
    <t>贵阳溪山里酒店</t>
  </si>
  <si>
    <t>小计:396.00</t>
  </si>
  <si>
    <t>1303113233</t>
  </si>
  <si>
    <t>符昌勇</t>
  </si>
  <si>
    <t>高级精致房</t>
  </si>
  <si>
    <t>396.00</t>
  </si>
  <si>
    <t>维也纳国际酒店(肇庆七星岩星湖景区店)</t>
  </si>
  <si>
    <t>小计:906.00</t>
  </si>
  <si>
    <t>1303879143</t>
  </si>
  <si>
    <t>丁宁</t>
  </si>
  <si>
    <t>湖景大床房</t>
  </si>
  <si>
    <t>302.00</t>
  </si>
  <si>
    <t>施洋</t>
  </si>
  <si>
    <t>1305993588</t>
  </si>
  <si>
    <t>梁雄林</t>
  </si>
  <si>
    <t>皇后山高山木屋茶汤泉酒店</t>
  </si>
  <si>
    <t>小计:410.00</t>
  </si>
  <si>
    <t>1308268648</t>
  </si>
  <si>
    <t>陈晨</t>
  </si>
  <si>
    <t>高山木屋汤泉双床房</t>
  </si>
  <si>
    <t>2022/01/30</t>
  </si>
  <si>
    <t>410.00</t>
  </si>
  <si>
    <t>英德石头酒店</t>
  </si>
  <si>
    <t>小计:4976.94</t>
  </si>
  <si>
    <t>1302913721</t>
  </si>
  <si>
    <t>范生</t>
  </si>
  <si>
    <t>园景双人房</t>
  </si>
  <si>
    <t>222.28</t>
  </si>
  <si>
    <t>1302914652</t>
  </si>
  <si>
    <t>1304218293</t>
  </si>
  <si>
    <t>黄珊珊</t>
  </si>
  <si>
    <t>1304813252</t>
  </si>
  <si>
    <t>赵铭毅</t>
  </si>
  <si>
    <t>湖景双人房</t>
  </si>
  <si>
    <t>1304818048</t>
  </si>
  <si>
    <t>赵兆昌</t>
  </si>
  <si>
    <t>1305021017</t>
  </si>
  <si>
    <t>陈惠芳</t>
  </si>
  <si>
    <t>1305024070</t>
  </si>
  <si>
    <t>官炳贵</t>
  </si>
  <si>
    <t>1305078492</t>
  </si>
  <si>
    <t>袁傍兴</t>
  </si>
  <si>
    <t>独栋私家泡池大床房</t>
  </si>
  <si>
    <t>391.40</t>
  </si>
  <si>
    <t>1305386304</t>
  </si>
  <si>
    <t>江锦辉</t>
  </si>
  <si>
    <t>1306519043</t>
  </si>
  <si>
    <t>杨春琳</t>
  </si>
  <si>
    <t>227.06</t>
  </si>
  <si>
    <t>1307474892</t>
  </si>
  <si>
    <t>杜晓明</t>
  </si>
  <si>
    <t>独栋私家泡池双床房</t>
  </si>
  <si>
    <t>1307476418</t>
  </si>
  <si>
    <t>周艳芬</t>
  </si>
  <si>
    <t>1306507933</t>
  </si>
  <si>
    <t>1308371755</t>
  </si>
  <si>
    <t>黄俊毅</t>
  </si>
  <si>
    <t>1308473250</t>
  </si>
  <si>
    <t>潘福成</t>
  </si>
  <si>
    <t>黄洁玲</t>
  </si>
  <si>
    <t>1308501258</t>
  </si>
  <si>
    <t>蔡良</t>
  </si>
  <si>
    <t>舟山新海景大酒店</t>
  </si>
  <si>
    <t>小计:453.00</t>
  </si>
  <si>
    <t>1301660927</t>
  </si>
  <si>
    <t>梅梅</t>
  </si>
  <si>
    <t>商务双床房</t>
  </si>
  <si>
    <t>151.00</t>
  </si>
  <si>
    <t>1303921501</t>
  </si>
  <si>
    <t>1307490217</t>
  </si>
  <si>
    <t>格林豪泰酒店(东至丽山秀水店)</t>
  </si>
  <si>
    <t>小计:420.00</t>
  </si>
  <si>
    <t>1304865327</t>
  </si>
  <si>
    <t>王海洪</t>
  </si>
  <si>
    <t>1.8m商务大床房</t>
  </si>
  <si>
    <t>140.00</t>
  </si>
  <si>
    <t>兰天</t>
  </si>
  <si>
    <t>1305237336</t>
  </si>
  <si>
    <t>章瑶松</t>
  </si>
  <si>
    <t>合作诺桑洲际酒店</t>
  </si>
  <si>
    <t>小计:534.00</t>
  </si>
  <si>
    <t>1305047190</t>
  </si>
  <si>
    <t>尼吾秀</t>
  </si>
  <si>
    <t>商务标间</t>
  </si>
  <si>
    <t>270.00</t>
  </si>
  <si>
    <t>1307355876</t>
  </si>
  <si>
    <t>264.00</t>
  </si>
  <si>
    <t>同程旅行对账单
(账期：20220131-20220206)</t>
  </si>
  <si>
    <t>40335.75</t>
  </si>
  <si>
    <t>张家界京武铂尔曼酒店</t>
  </si>
  <si>
    <t>小计:2020.00</t>
  </si>
  <si>
    <t>1315400774</t>
  </si>
  <si>
    <t>范曙光</t>
  </si>
  <si>
    <t>高级双床房</t>
  </si>
  <si>
    <t>2022/02/04</t>
  </si>
  <si>
    <t>2022/02/05</t>
  </si>
  <si>
    <t>404.00</t>
  </si>
  <si>
    <t>1315458795</t>
  </si>
  <si>
    <t>王传姣</t>
  </si>
  <si>
    <t>2022/02/06</t>
  </si>
  <si>
    <t>2.00</t>
  </si>
  <si>
    <t>808.00</t>
  </si>
  <si>
    <t>曾垂军</t>
  </si>
  <si>
    <t>广州锦园温泉酒店</t>
  </si>
  <si>
    <t>小计:1079.00</t>
  </si>
  <si>
    <t>1315738720</t>
  </si>
  <si>
    <t>9951</t>
  </si>
  <si>
    <t>郭宇航</t>
  </si>
  <si>
    <t>豪华温泉双床房 | 独立泡池</t>
  </si>
  <si>
    <t>1079.00</t>
  </si>
  <si>
    <t>小计:5260.00</t>
  </si>
  <si>
    <t>1309623839</t>
  </si>
  <si>
    <t>黄穗生</t>
  </si>
  <si>
    <t>2022/01/31</t>
  </si>
  <si>
    <t>2022/02/01</t>
  </si>
  <si>
    <t>1309958337</t>
  </si>
  <si>
    <t>郭爱萍</t>
  </si>
  <si>
    <t>标准双人房</t>
  </si>
  <si>
    <t>1310614641</t>
  </si>
  <si>
    <t>王菊兰</t>
  </si>
  <si>
    <t>南湖东岸河景别墅（标双）</t>
  </si>
  <si>
    <t>2022/02/02</t>
  </si>
  <si>
    <t>580.00</t>
  </si>
  <si>
    <t>1313019055</t>
  </si>
  <si>
    <t>邹小兰</t>
  </si>
  <si>
    <t>2022/02/03</t>
  </si>
  <si>
    <t>1313475838</t>
  </si>
  <si>
    <t>刘亚菲</t>
  </si>
  <si>
    <t>1310720226</t>
  </si>
  <si>
    <t>游健全</t>
  </si>
  <si>
    <t>760.00</t>
  </si>
  <si>
    <t>1314424850</t>
  </si>
  <si>
    <t>蒋青果</t>
  </si>
  <si>
    <t>1315528349</t>
  </si>
  <si>
    <t>曹秋燕</t>
  </si>
  <si>
    <t>1315548852</t>
  </si>
  <si>
    <t>曾梦瑜</t>
  </si>
  <si>
    <t>小计:1266.00</t>
  </si>
  <si>
    <t>1308301455</t>
  </si>
  <si>
    <t>177233</t>
  </si>
  <si>
    <t>赵辉</t>
  </si>
  <si>
    <t>高级大床房</t>
  </si>
  <si>
    <t>422.00</t>
  </si>
  <si>
    <t>1310787265</t>
  </si>
  <si>
    <t>844.00</t>
  </si>
  <si>
    <t>小计:1775.00</t>
  </si>
  <si>
    <t>1305365598</t>
  </si>
  <si>
    <t>邓晓明</t>
  </si>
  <si>
    <t>园景双床房</t>
  </si>
  <si>
    <t>1314186763</t>
  </si>
  <si>
    <t>胡庆彰</t>
  </si>
  <si>
    <t>365.00</t>
  </si>
  <si>
    <t>1314652883</t>
  </si>
  <si>
    <t>刘丽娟</t>
  </si>
  <si>
    <t>山景双床房</t>
  </si>
  <si>
    <t>1313038980</t>
  </si>
  <si>
    <t>陈鸿斌</t>
  </si>
  <si>
    <t>345.00</t>
  </si>
  <si>
    <t>1316333702</t>
  </si>
  <si>
    <t>吴斌</t>
  </si>
  <si>
    <t>小计:12148.00</t>
  </si>
  <si>
    <t>1309475037</t>
  </si>
  <si>
    <t>关景熙</t>
  </si>
  <si>
    <t>高山木屋汤泉三人房</t>
  </si>
  <si>
    <t>740.00</t>
  </si>
  <si>
    <t>1308503739</t>
  </si>
  <si>
    <t>谢成渝</t>
  </si>
  <si>
    <t>575.00</t>
  </si>
  <si>
    <t>1308577818</t>
  </si>
  <si>
    <t>孔富良</t>
  </si>
  <si>
    <t>高山木屋云海双床房</t>
  </si>
  <si>
    <t>570.00</t>
  </si>
  <si>
    <t>叶锐良</t>
  </si>
  <si>
    <t>叶应斌</t>
  </si>
  <si>
    <t>1308592232</t>
  </si>
  <si>
    <t>张栩</t>
  </si>
  <si>
    <t>1308885320</t>
  </si>
  <si>
    <t>卢永乐</t>
  </si>
  <si>
    <t>陈洁凤</t>
  </si>
  <si>
    <t>1308901110</t>
  </si>
  <si>
    <t>黄颖超</t>
  </si>
  <si>
    <t>1306668866</t>
  </si>
  <si>
    <t>冯露怡</t>
  </si>
  <si>
    <t>高山云海茶园双床房</t>
  </si>
  <si>
    <t>558.00</t>
  </si>
  <si>
    <t>1307506047</t>
  </si>
  <si>
    <t>邓燕雯</t>
  </si>
  <si>
    <t>1308896046</t>
  </si>
  <si>
    <t>丁方</t>
  </si>
  <si>
    <t>1140.00</t>
  </si>
  <si>
    <t>丁安澜</t>
  </si>
  <si>
    <t>黄俊伟</t>
  </si>
  <si>
    <t>1311754631</t>
  </si>
  <si>
    <t>苏艳梅</t>
  </si>
  <si>
    <t>梁展瀚</t>
  </si>
  <si>
    <t>1312072848</t>
  </si>
  <si>
    <t>梁伟津</t>
  </si>
  <si>
    <t>1312086394</t>
  </si>
  <si>
    <t>梁桂贤</t>
  </si>
  <si>
    <t>仰云三生纪公寓(广州动物园黄花岗地铁站店)</t>
  </si>
  <si>
    <t>小计:128.00</t>
  </si>
  <si>
    <t>1309428710</t>
  </si>
  <si>
    <t>刘滨</t>
  </si>
  <si>
    <t>经典雅逸大床房</t>
  </si>
  <si>
    <t>128.00</t>
  </si>
  <si>
    <t>小计:10847.75</t>
  </si>
  <si>
    <t>1305453313</t>
  </si>
  <si>
    <t>黄政民</t>
  </si>
  <si>
    <t>782.80</t>
  </si>
  <si>
    <t>1305308405</t>
  </si>
  <si>
    <t>张房永</t>
  </si>
  <si>
    <t>3.00</t>
  </si>
  <si>
    <t>681.18</t>
  </si>
  <si>
    <t>1312271003</t>
  </si>
  <si>
    <t>王得雄</t>
  </si>
  <si>
    <t>郭婵清</t>
  </si>
  <si>
    <t>1312271842</t>
  </si>
  <si>
    <t>王培江</t>
  </si>
  <si>
    <t>王燕珊</t>
  </si>
  <si>
    <t>王军鹏</t>
  </si>
  <si>
    <t>1308861401</t>
  </si>
  <si>
    <t>严羽清</t>
  </si>
  <si>
    <t>765.71</t>
  </si>
  <si>
    <t>严树谊</t>
  </si>
  <si>
    <t>1309937553</t>
  </si>
  <si>
    <t>曾诗茵</t>
  </si>
  <si>
    <t>1314272474</t>
  </si>
  <si>
    <t>胡秋萍</t>
  </si>
  <si>
    <t>475.00</t>
  </si>
  <si>
    <t>1312266207</t>
  </si>
  <si>
    <t>袁启成</t>
  </si>
  <si>
    <t>袁启锋</t>
  </si>
  <si>
    <t>袁启裕</t>
  </si>
  <si>
    <t>祝裕春</t>
  </si>
  <si>
    <t>1314285093</t>
  </si>
  <si>
    <t>贾德高</t>
  </si>
  <si>
    <t>1314613697</t>
  </si>
  <si>
    <t>陈健茹</t>
  </si>
  <si>
    <t>1315588101</t>
  </si>
  <si>
    <t>郑力钊</t>
  </si>
  <si>
    <t>1315708393</t>
  </si>
  <si>
    <t>梁绮烔</t>
  </si>
  <si>
    <t>梁钊荣</t>
  </si>
  <si>
    <t>梁敏宜</t>
  </si>
  <si>
    <t>1297276591</t>
  </si>
  <si>
    <t>林思艳</t>
  </si>
  <si>
    <t>726.34</t>
  </si>
  <si>
    <t>南京四方酒店傲途格精选</t>
  </si>
  <si>
    <t>小计:680.00</t>
  </si>
  <si>
    <t>1309678749</t>
  </si>
  <si>
    <t>81593494</t>
  </si>
  <si>
    <t>徐静然</t>
  </si>
  <si>
    <t>隐秀舍双床房</t>
  </si>
  <si>
    <t>680.00</t>
  </si>
  <si>
    <t>小计:151.00</t>
  </si>
  <si>
    <t>1309620517</t>
  </si>
  <si>
    <t>黄永登</t>
  </si>
  <si>
    <t>七彩丹霞七彩宾馆</t>
  </si>
  <si>
    <t>小计:486.00</t>
  </si>
  <si>
    <t>1309466274</t>
  </si>
  <si>
    <t>吴雄</t>
  </si>
  <si>
    <t>特惠标间</t>
  </si>
  <si>
    <t>243.00</t>
  </si>
  <si>
    <t>1313194229</t>
  </si>
  <si>
    <t>谢崇瑞</t>
  </si>
  <si>
    <t>小计:270.00</t>
  </si>
  <si>
    <t>1310607457</t>
  </si>
  <si>
    <t>关靖涵</t>
  </si>
  <si>
    <t>惠州双月湾檀悦豪生温泉度假酒店</t>
  </si>
  <si>
    <t>小计:2420.00</t>
  </si>
  <si>
    <t>1309980795</t>
  </si>
  <si>
    <t>秦小凤</t>
  </si>
  <si>
    <t>高级海景大床房</t>
  </si>
  <si>
    <t>750.00</t>
  </si>
  <si>
    <t>1309838588</t>
  </si>
  <si>
    <t>曹良</t>
  </si>
  <si>
    <t>1670.00</t>
  </si>
  <si>
    <t>广州圣托利温泉庄园</t>
  </si>
  <si>
    <t>小计:1805.00</t>
  </si>
  <si>
    <t>1306555515</t>
  </si>
  <si>
    <t>ZR17051342</t>
  </si>
  <si>
    <t>朱伟聪</t>
  </si>
  <si>
    <t>树屋大床房 | 独立泡池</t>
  </si>
  <si>
    <t>1805.00</t>
  </si>
  <si>
    <t>，</t>
  </si>
  <si>
    <t>202201242216570022</t>
  </si>
  <si>
    <t>直采</t>
  </si>
  <si>
    <t>202201261447520025</t>
  </si>
  <si>
    <t>202201281442350020</t>
  </si>
  <si>
    <t>202201291027060021</t>
  </si>
  <si>
    <t>202201311508520022</t>
  </si>
  <si>
    <t>录错渠道</t>
  </si>
  <si>
    <t>202201300955580021</t>
  </si>
  <si>
    <t>202201311040350022</t>
  </si>
  <si>
    <t>同程旅行对账单 (账期20220124-2022013  11815.94元</t>
  </si>
  <si>
    <t>同程旅行对账单 (账期20220131-2022020  40335.75元</t>
  </si>
  <si>
    <t>A220208161752481 49557.69元</t>
  </si>
  <si>
    <t>房集：i220208161613  2594元</t>
  </si>
  <si>
    <t>总计：52151.69元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</si>
  <si>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</si>
  <si>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</si>
  <si>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</si>
  <si>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</si>
  <si>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</si>
  <si>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</si>
  <si>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</si>
  <si>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</si>
  <si>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</si>
  <si>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</si>
  <si>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</si>
  <si>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</si>
  <si>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</si>
  <si>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</si>
  <si>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</si>
  <si>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</si>
  <si>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</si>
  <si>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</si>
  <si>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</si>
  <si>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2413188</t>
  </si>
  <si>
    <t>2022-02-06</t>
  </si>
  <si>
    <t>退房日周结</t>
  </si>
  <si>
    <t>RMB</t>
  </si>
  <si>
    <t>0</t>
  </si>
  <si>
    <t>同程艺龙国内酒店EBK</t>
  </si>
  <si>
    <t>2022-02-05 13:25:20</t>
  </si>
  <si>
    <t>否</t>
  </si>
  <si>
    <t>广州汇登信息科技有限公司</t>
  </si>
  <si>
    <t>2022-02-04</t>
  </si>
  <si>
    <t>2413061</t>
  </si>
  <si>
    <t>2022-02-04 21:49:18</t>
  </si>
  <si>
    <t>2413040</t>
  </si>
  <si>
    <t>英德英石园石头酒店</t>
  </si>
  <si>
    <t>梁绮烔,梁钊荣,梁敏宜</t>
  </si>
  <si>
    <t>1425.00</t>
  </si>
  <si>
    <t>2022-02-04 21:00:49</t>
  </si>
  <si>
    <t>2412973</t>
  </si>
  <si>
    <t>2022-02-04 18:39:46</t>
  </si>
  <si>
    <t>2412950</t>
  </si>
  <si>
    <t>2022-02-04 17:56:35</t>
  </si>
  <si>
    <t>2412938</t>
  </si>
  <si>
    <t>2022-02-04 17:27:39</t>
  </si>
  <si>
    <t>2412902</t>
  </si>
  <si>
    <t>王传姣/曾垂军</t>
  </si>
  <si>
    <t>1616.00</t>
  </si>
  <si>
    <t>2022-02-04 15:52:24</t>
  </si>
  <si>
    <t>2412888</t>
  </si>
  <si>
    <t>2022-02-04 14:40:28</t>
  </si>
  <si>
    <t>2022-02-03</t>
  </si>
  <si>
    <t>2412684</t>
  </si>
  <si>
    <t>2022-02-03 23:00:47</t>
  </si>
  <si>
    <t>2412651</t>
  </si>
  <si>
    <t>2022-02-03 22:14:44</t>
  </si>
  <si>
    <t>2412536</t>
  </si>
  <si>
    <t>2022-02-03 18:10:48</t>
  </si>
  <si>
    <t>2412462</t>
  </si>
  <si>
    <t>2022-02-03 15:19:30</t>
  </si>
  <si>
    <t>2412455</t>
  </si>
  <si>
    <t>2022-02-03 15:09:13</t>
  </si>
  <si>
    <t>2412410</t>
  </si>
  <si>
    <t>2022-02-03 13:17:17</t>
  </si>
  <si>
    <t>2022-02-02</t>
  </si>
  <si>
    <t>2412199</t>
  </si>
  <si>
    <t>2022-02-02 22:23:52</t>
  </si>
  <si>
    <t>2412040</t>
  </si>
  <si>
    <t>2022-02-02 16:30:57</t>
  </si>
  <si>
    <t>2411953</t>
  </si>
  <si>
    <t>2022-02-02 13:26:13</t>
  </si>
  <si>
    <t>2411951</t>
  </si>
  <si>
    <t>2022-02-02 13:06:35</t>
  </si>
  <si>
    <t>2022-02-01</t>
  </si>
  <si>
    <t>2411745</t>
  </si>
  <si>
    <t>王培江,王燕珊,王军鹏</t>
  </si>
  <si>
    <t>2022-02-01 21:22:43</t>
  </si>
  <si>
    <t>2411741</t>
  </si>
  <si>
    <t>王得雄,郭婵清</t>
  </si>
  <si>
    <t>454.12</t>
  </si>
  <si>
    <t>2022-02-01 21:22:39</t>
  </si>
  <si>
    <t>2411740</t>
  </si>
  <si>
    <t>袁启成,袁启锋,袁启裕,祝裕春</t>
  </si>
  <si>
    <t>1900.00</t>
  </si>
  <si>
    <t>2022-02-01 21:22:33</t>
  </si>
  <si>
    <t>2411671</t>
  </si>
  <si>
    <t>2022-02-01 17:29:21</t>
  </si>
  <si>
    <t>2411669</t>
  </si>
  <si>
    <t>2022-02-01 17:29:16</t>
  </si>
  <si>
    <t>2411543</t>
  </si>
  <si>
    <t>苏艳梅,梁展瀚</t>
  </si>
  <si>
    <t>2022-02-01 10:37:43</t>
  </si>
  <si>
    <t>2022-01-31</t>
  </si>
  <si>
    <t>2411219</t>
  </si>
  <si>
    <t>2022-01-31 13:10:41</t>
  </si>
  <si>
    <t>2411165</t>
  </si>
  <si>
    <t>2022-01-31 10:57:17</t>
  </si>
  <si>
    <t>1310033551</t>
  </si>
  <si>
    <t>2411156</t>
  </si>
  <si>
    <t>安吉隐居山水酒店</t>
  </si>
  <si>
    <t>金沿杭</t>
  </si>
  <si>
    <t>1410.00</t>
  </si>
  <si>
    <t>2022-01-31 10:17:57</t>
  </si>
  <si>
    <t>2022-01-30</t>
  </si>
  <si>
    <t>2410986</t>
  </si>
  <si>
    <t>2022-01-30 21:31:26</t>
  </si>
  <si>
    <t>2410972</t>
  </si>
  <si>
    <t>2022-01-30 21:28:57</t>
  </si>
  <si>
    <t>2410956</t>
  </si>
  <si>
    <t>2022-01-30 20:38:21</t>
  </si>
  <si>
    <t>2410912</t>
  </si>
  <si>
    <t>2022-01-30 18:50:17</t>
  </si>
  <si>
    <t>2410846</t>
  </si>
  <si>
    <t>南京四方酒店·傲途格精选</t>
  </si>
  <si>
    <t>2022-01-30 15:22:29</t>
  </si>
  <si>
    <t>1309633242</t>
  </si>
  <si>
    <t>2410823</t>
  </si>
  <si>
    <t>孙信达</t>
  </si>
  <si>
    <t>1150.00</t>
  </si>
  <si>
    <t>-1150</t>
  </si>
  <si>
    <t>2022-01-30 14:23:47</t>
  </si>
  <si>
    <t>2410818</t>
  </si>
  <si>
    <t>2022-01-30 14:13:32</t>
  </si>
  <si>
    <t>2410813</t>
  </si>
  <si>
    <t>2022-01-30 14:04:27</t>
  </si>
  <si>
    <t>1309585394</t>
  </si>
  <si>
    <t>2410793</t>
  </si>
  <si>
    <t>李锋</t>
  </si>
  <si>
    <t>920.00</t>
  </si>
  <si>
    <t>-920</t>
  </si>
  <si>
    <t>2022-01-30 13:19:51</t>
  </si>
  <si>
    <t>2410756</t>
  </si>
  <si>
    <t>2022-01-30 11:10:33</t>
  </si>
  <si>
    <t>2410749</t>
  </si>
  <si>
    <t>2022-01-30 11:02:32</t>
  </si>
  <si>
    <t>2022-01-29</t>
  </si>
  <si>
    <t>2410664</t>
  </si>
  <si>
    <t>2022-01-29 23:14:06</t>
  </si>
  <si>
    <t>2410658</t>
  </si>
  <si>
    <t>卢永乐/陈洁凤</t>
  </si>
  <si>
    <t>2022-01-29 22:51:11</t>
  </si>
  <si>
    <t>2410650</t>
  </si>
  <si>
    <t>严羽清,严树谊</t>
  </si>
  <si>
    <t>1531.42</t>
  </si>
  <si>
    <t>2022-01-29 22:21:20</t>
  </si>
  <si>
    <t>2410532</t>
  </si>
  <si>
    <t>2022-01-29 16:41:51</t>
  </si>
  <si>
    <t>2410528</t>
  </si>
  <si>
    <t>孔富良,叶锐良,叶应斌</t>
  </si>
  <si>
    <t>1710.00</t>
  </si>
  <si>
    <t>2022-01-29 16:33:58</t>
  </si>
  <si>
    <t>2410498</t>
  </si>
  <si>
    <t>2022-01-29 14:45:55</t>
  </si>
  <si>
    <t>2410495</t>
  </si>
  <si>
    <t>2022-01-29 14:56:31</t>
  </si>
  <si>
    <t>2410481</t>
  </si>
  <si>
    <t>潘福成,黄洁玲</t>
  </si>
  <si>
    <t>2022-01-29 14:02:10</t>
  </si>
  <si>
    <t>1308376530</t>
  </si>
  <si>
    <t>2410463</t>
  </si>
  <si>
    <t>周润香</t>
  </si>
  <si>
    <t>2022-01-29 13:30:59</t>
  </si>
  <si>
    <t>2410450</t>
  </si>
  <si>
    <t>2022-01-29 12:11:03</t>
  </si>
  <si>
    <t>2410425</t>
  </si>
  <si>
    <t>2022-01-29 09:50:18</t>
  </si>
  <si>
    <t>2022-01-28</t>
  </si>
  <si>
    <t>2410242</t>
  </si>
  <si>
    <t>2022-01-28 17:54:52</t>
  </si>
  <si>
    <t>2410240</t>
  </si>
  <si>
    <t>2022-01-28 17:49:52</t>
  </si>
  <si>
    <t>2410234</t>
  </si>
  <si>
    <t>2022-01-28 17:15:48</t>
  </si>
  <si>
    <t>2410232</t>
  </si>
  <si>
    <t>2022-01-28 17:15:43</t>
  </si>
  <si>
    <t>2410056</t>
  </si>
  <si>
    <t>2022-01-28 09:42:20</t>
  </si>
  <si>
    <t>2022-01-27</t>
  </si>
  <si>
    <t>2409964</t>
  </si>
  <si>
    <t>2022-01-28 10:17:10</t>
  </si>
  <si>
    <t>2409937</t>
  </si>
  <si>
    <t>2022-01-27 21:23:12</t>
  </si>
  <si>
    <t>2409933</t>
  </si>
  <si>
    <t>2022-01-27 21:27:19</t>
  </si>
  <si>
    <t>2409931</t>
  </si>
  <si>
    <t>2022-01-27 21:00:49</t>
  </si>
  <si>
    <t>1306124537</t>
  </si>
  <si>
    <t>2409760</t>
  </si>
  <si>
    <t>宋日升,雷静怡</t>
  </si>
  <si>
    <t>1500.00</t>
  </si>
  <si>
    <t>-1500</t>
  </si>
  <si>
    <t>2022-01-27 13:20:45</t>
  </si>
  <si>
    <t>2409717</t>
  </si>
  <si>
    <t>2022-01-27 10:22:21</t>
  </si>
  <si>
    <t>1305293238</t>
  </si>
  <si>
    <t>2409695</t>
  </si>
  <si>
    <t>苏州知音温德姆至尊酒店</t>
  </si>
  <si>
    <t>雷成武</t>
  </si>
  <si>
    <t>960.00</t>
  </si>
  <si>
    <t>2022-01-27 09:01:22</t>
  </si>
  <si>
    <t>2022-01-26</t>
  </si>
  <si>
    <t>2409609</t>
  </si>
  <si>
    <t>2022-01-26 23:06:40</t>
  </si>
  <si>
    <t>2409588</t>
  </si>
  <si>
    <t>2022-01-26 22:37:28</t>
  </si>
  <si>
    <t>2409557</t>
  </si>
  <si>
    <t>2022-01-26 21:40:10</t>
  </si>
  <si>
    <t>2409556</t>
  </si>
  <si>
    <t>2022-01-26 21:39:09</t>
  </si>
  <si>
    <t>2409544</t>
  </si>
  <si>
    <t>2022-01-26 21:09:38</t>
  </si>
  <si>
    <t>2409512</t>
  </si>
  <si>
    <t>2022-01-26 20:14:27</t>
  </si>
  <si>
    <t>2409482</t>
  </si>
  <si>
    <t>2022-01-26 18:38:50</t>
  </si>
  <si>
    <t>2409396</t>
  </si>
  <si>
    <t>2022-01-26 15:17:51</t>
  </si>
  <si>
    <t>2409357</t>
  </si>
  <si>
    <t>2022-01-26 14:05:21</t>
  </si>
  <si>
    <t>2409356</t>
  </si>
  <si>
    <t>2022-01-26 14:05:28</t>
  </si>
  <si>
    <t>2409269</t>
  </si>
  <si>
    <t>王海洪,兰天</t>
  </si>
  <si>
    <t>280.00</t>
  </si>
  <si>
    <t>2022-01-26 10:44:49</t>
  </si>
  <si>
    <t>2409241</t>
  </si>
  <si>
    <t>2022-01-26 09:51:06</t>
  </si>
  <si>
    <t>1304812429</t>
  </si>
  <si>
    <t>2409237</t>
  </si>
  <si>
    <t>2022-01-26 09:49:12</t>
  </si>
  <si>
    <t>2022-01-25</t>
  </si>
  <si>
    <t>2409012</t>
  </si>
  <si>
    <t>2022-01-25 21:16:32</t>
  </si>
  <si>
    <t>2408762</t>
  </si>
  <si>
    <t>2022-01-25 15:03:31</t>
  </si>
  <si>
    <t>2408724</t>
  </si>
  <si>
    <t>丁宁,施洋</t>
  </si>
  <si>
    <t>604.00</t>
  </si>
  <si>
    <t>2022-01-25 14:28:02</t>
  </si>
  <si>
    <t>2408704</t>
  </si>
  <si>
    <t>2022-01-25 13:41:04</t>
  </si>
  <si>
    <t>2022-01-24</t>
  </si>
  <si>
    <t>2408256</t>
  </si>
  <si>
    <t>2022-01-24 18:13:32</t>
  </si>
  <si>
    <t>2408254</t>
  </si>
  <si>
    <t>2022-01-24 18:13:28</t>
  </si>
  <si>
    <t>1302540224</t>
  </si>
  <si>
    <t>2407628</t>
  </si>
  <si>
    <t>肖玉兰</t>
  </si>
  <si>
    <t>383.17</t>
  </si>
  <si>
    <t>57.48</t>
  </si>
  <si>
    <t>-325</t>
  </si>
  <si>
    <t>2022-01-24 10:21:55</t>
  </si>
  <si>
    <t>1302538589</t>
  </si>
  <si>
    <t>2407626</t>
  </si>
  <si>
    <t>陈社明</t>
  </si>
  <si>
    <t>33.34</t>
  </si>
  <si>
    <t>-188</t>
  </si>
  <si>
    <t>2022-01-24 10:16:14</t>
  </si>
  <si>
    <t>2022-01-23</t>
  </si>
  <si>
    <t>2407223</t>
  </si>
  <si>
    <t>2022-01-23 15:52:30</t>
  </si>
  <si>
    <t>2022-01-22</t>
  </si>
  <si>
    <t>2406716</t>
  </si>
  <si>
    <t>2022-01-22 23:12:42</t>
  </si>
  <si>
    <t>2022-01-19</t>
  </si>
  <si>
    <t>2401016</t>
  </si>
  <si>
    <t>2022-01-19 20:18:59</t>
  </si>
  <si>
    <t>2022-01-18</t>
  </si>
  <si>
    <t>2398698</t>
  </si>
  <si>
    <t>2022-01-18 18:03:45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</si>
</sst>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2"/>
      <color theme="1"/>
      <name val="宋体"/>
      <charset val="134"/>
      <scheme val="minor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/>
    <xf numFmtId="0" fontId="3" fillId="2" borderId="1" xfId="0" applyFont="1" applyFill="1" applyBorder="1" applyAlignment="1"/>
    <xf numFmtId="0" fontId="3" fillId="0" borderId="0" xfId="0" applyNumberFormat="1" applyFont="1" applyFill="1" applyAlignment="1"/>
    <xf numFmtId="0" fontId="3" fillId="0" borderId="0" xfId="0" applyNumberFormat="1" applyFont="1" applyFill="1" applyAlignment="1"/>
    <xf numFmtId="176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1" xfId="0" applyFont="1" applyFill="1" applyBorder="1" applyAlignment="1"/>
    <xf numFmtId="0" fontId="3" fillId="0" borderId="0" xfId="0" applyFont="1" applyFill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2"/>
  <sheetViews>
    <sheetView workbookViewId="0">
      <selection activeCell="F6" sqref="F6"/>
    </sheetView>
  </sheetViews>
  <sheetFormatPr defaultColWidth="11" defaultRowHeight="14.25"/>
  <cols>
    <col min="1" max="16384" width="11" style="3"/>
  </cols>
  <sheetData>
    <row r="1" s="3" customFormat="1" ht="39" spans="2:2">
      <c r="B1" s="9" t="s">
        <v>0</v>
      </c>
    </row>
    <row r="5" s="3" customFormat="1" spans="2:6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="3" customFormat="1" spans="2:6">
      <c r="B6" s="10" t="s">
        <v>6</v>
      </c>
      <c r="C6" s="10" t="s">
        <v>7</v>
      </c>
      <c r="D6" s="10" t="s">
        <v>7</v>
      </c>
      <c r="E6" s="10" t="s">
        <v>8</v>
      </c>
      <c r="F6" s="10">
        <v>11815.94</v>
      </c>
    </row>
    <row r="9" s="3" customFormat="1" spans="2:12">
      <c r="B9" s="5" t="s">
        <v>9</v>
      </c>
      <c r="C9" s="5" t="s">
        <v>10</v>
      </c>
      <c r="D9" s="5" t="s">
        <v>10</v>
      </c>
      <c r="E9" s="5" t="s">
        <v>10</v>
      </c>
      <c r="F9" s="5" t="s">
        <v>11</v>
      </c>
      <c r="G9" s="5" t="s">
        <v>10</v>
      </c>
      <c r="H9" s="5" t="s">
        <v>10</v>
      </c>
      <c r="I9" s="5" t="s">
        <v>10</v>
      </c>
      <c r="J9" s="5" t="s">
        <v>10</v>
      </c>
      <c r="K9" s="5" t="s">
        <v>10</v>
      </c>
      <c r="L9" s="5" t="s">
        <v>10</v>
      </c>
    </row>
    <row r="10" s="3" customFormat="1" spans="2:11"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4</v>
      </c>
      <c r="K10" s="5" t="s">
        <v>20</v>
      </c>
    </row>
    <row r="11" s="3" customFormat="1" spans="2:11">
      <c r="B11" s="3" t="s">
        <v>21</v>
      </c>
      <c r="C11" s="3" t="s">
        <v>22</v>
      </c>
      <c r="D11" s="3" t="s">
        <v>10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27</v>
      </c>
      <c r="J11" s="3" t="s">
        <v>8</v>
      </c>
      <c r="K11" s="3" t="s">
        <v>28</v>
      </c>
    </row>
    <row r="12" s="3" customFormat="1" spans="2:11">
      <c r="B12" s="3" t="s">
        <v>21</v>
      </c>
      <c r="C12" s="3" t="s">
        <v>29</v>
      </c>
      <c r="D12" s="3" t="s">
        <v>10</v>
      </c>
      <c r="E12" s="3" t="s">
        <v>30</v>
      </c>
      <c r="F12" s="3" t="s">
        <v>31</v>
      </c>
      <c r="G12" s="3" t="s">
        <v>32</v>
      </c>
      <c r="H12" s="3" t="s">
        <v>33</v>
      </c>
      <c r="I12" s="3" t="s">
        <v>27</v>
      </c>
      <c r="J12" s="3" t="s">
        <v>8</v>
      </c>
      <c r="K12" s="3" t="s">
        <v>34</v>
      </c>
    </row>
    <row r="13" s="3" customFormat="1" spans="2:12">
      <c r="B13" s="5" t="s">
        <v>35</v>
      </c>
      <c r="C13" s="5" t="s">
        <v>10</v>
      </c>
      <c r="D13" s="5" t="s">
        <v>10</v>
      </c>
      <c r="E13" s="5" t="s">
        <v>10</v>
      </c>
      <c r="F13" s="5" t="s">
        <v>36</v>
      </c>
      <c r="G13" s="5" t="s">
        <v>10</v>
      </c>
      <c r="H13" s="5" t="s">
        <v>10</v>
      </c>
      <c r="I13" s="5" t="s">
        <v>10</v>
      </c>
      <c r="J13" s="5" t="s">
        <v>10</v>
      </c>
      <c r="K13" s="5" t="s">
        <v>10</v>
      </c>
      <c r="L13" s="5" t="s">
        <v>10</v>
      </c>
    </row>
    <row r="14" s="3" customFormat="1" spans="2:11">
      <c r="B14" s="5" t="s">
        <v>12</v>
      </c>
      <c r="C14" s="5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5" t="s">
        <v>18</v>
      </c>
      <c r="I14" s="5" t="s">
        <v>19</v>
      </c>
      <c r="J14" s="5" t="s">
        <v>4</v>
      </c>
      <c r="K14" s="5" t="s">
        <v>20</v>
      </c>
    </row>
    <row r="15" s="3" customFormat="1" spans="2:11">
      <c r="B15" s="3" t="s">
        <v>21</v>
      </c>
      <c r="C15" s="3" t="s">
        <v>37</v>
      </c>
      <c r="D15" s="3" t="s">
        <v>10</v>
      </c>
      <c r="E15" s="3" t="s">
        <v>38</v>
      </c>
      <c r="F15" s="3" t="s">
        <v>39</v>
      </c>
      <c r="G15" s="3" t="s">
        <v>40</v>
      </c>
      <c r="H15" s="3" t="s">
        <v>25</v>
      </c>
      <c r="I15" s="3" t="s">
        <v>27</v>
      </c>
      <c r="J15" s="3" t="s">
        <v>8</v>
      </c>
      <c r="K15" s="3" t="s">
        <v>41</v>
      </c>
    </row>
    <row r="16" s="3" customFormat="1" spans="2:11">
      <c r="B16" s="3" t="s">
        <v>21</v>
      </c>
      <c r="C16" s="3" t="s">
        <v>42</v>
      </c>
      <c r="D16" s="3" t="s">
        <v>10</v>
      </c>
      <c r="E16" s="3" t="s">
        <v>43</v>
      </c>
      <c r="F16" s="3" t="s">
        <v>39</v>
      </c>
      <c r="G16" s="3" t="s">
        <v>26</v>
      </c>
      <c r="H16" s="3" t="s">
        <v>32</v>
      </c>
      <c r="I16" s="3" t="s">
        <v>27</v>
      </c>
      <c r="J16" s="3" t="s">
        <v>8</v>
      </c>
      <c r="K16" s="3" t="s">
        <v>41</v>
      </c>
    </row>
    <row r="17" s="3" customFormat="1" spans="2:11">
      <c r="B17" s="3" t="s">
        <v>21</v>
      </c>
      <c r="C17" s="3" t="s">
        <v>44</v>
      </c>
      <c r="D17" s="3" t="s">
        <v>10</v>
      </c>
      <c r="E17" s="3" t="s">
        <v>45</v>
      </c>
      <c r="F17" s="3" t="s">
        <v>39</v>
      </c>
      <c r="G17" s="3" t="s">
        <v>32</v>
      </c>
      <c r="H17" s="3" t="s">
        <v>33</v>
      </c>
      <c r="I17" s="3" t="s">
        <v>27</v>
      </c>
      <c r="J17" s="3" t="s">
        <v>8</v>
      </c>
      <c r="K17" s="3" t="s">
        <v>41</v>
      </c>
    </row>
    <row r="18" s="3" customFormat="1" spans="2:11">
      <c r="B18" s="3" t="s">
        <v>21</v>
      </c>
      <c r="C18" s="3" t="s">
        <v>46</v>
      </c>
      <c r="D18" s="3" t="s">
        <v>10</v>
      </c>
      <c r="E18" s="3" t="s">
        <v>47</v>
      </c>
      <c r="F18" s="3" t="s">
        <v>48</v>
      </c>
      <c r="G18" s="3" t="s">
        <v>49</v>
      </c>
      <c r="H18" s="3" t="s">
        <v>50</v>
      </c>
      <c r="I18" s="3" t="s">
        <v>27</v>
      </c>
      <c r="J18" s="3" t="s">
        <v>8</v>
      </c>
      <c r="K18" s="3" t="s">
        <v>51</v>
      </c>
    </row>
    <row r="19" s="3" customFormat="1" spans="2:12">
      <c r="B19" s="5" t="s">
        <v>52</v>
      </c>
      <c r="C19" s="5" t="s">
        <v>10</v>
      </c>
      <c r="D19" s="5" t="s">
        <v>10</v>
      </c>
      <c r="E19" s="5" t="s">
        <v>10</v>
      </c>
      <c r="F19" s="5" t="s">
        <v>53</v>
      </c>
      <c r="G19" s="5" t="s">
        <v>10</v>
      </c>
      <c r="H19" s="5" t="s">
        <v>10</v>
      </c>
      <c r="I19" s="5" t="s">
        <v>10</v>
      </c>
      <c r="J19" s="5" t="s">
        <v>10</v>
      </c>
      <c r="K19" s="5" t="s">
        <v>10</v>
      </c>
      <c r="L19" s="5" t="s">
        <v>10</v>
      </c>
    </row>
    <row r="20" s="3" customFormat="1" spans="2:11">
      <c r="B20" s="5" t="s">
        <v>12</v>
      </c>
      <c r="C20" s="5" t="s">
        <v>13</v>
      </c>
      <c r="D20" s="5" t="s">
        <v>14</v>
      </c>
      <c r="E20" s="5" t="s">
        <v>15</v>
      </c>
      <c r="F20" s="5" t="s">
        <v>16</v>
      </c>
      <c r="G20" s="5" t="s">
        <v>17</v>
      </c>
      <c r="H20" s="5" t="s">
        <v>18</v>
      </c>
      <c r="I20" s="5" t="s">
        <v>19</v>
      </c>
      <c r="J20" s="5" t="s">
        <v>4</v>
      </c>
      <c r="K20" s="5" t="s">
        <v>20</v>
      </c>
    </row>
    <row r="21" s="3" customFormat="1" spans="2:11">
      <c r="B21" s="3" t="s">
        <v>21</v>
      </c>
      <c r="C21" s="3" t="s">
        <v>54</v>
      </c>
      <c r="D21" s="3" t="s">
        <v>10</v>
      </c>
      <c r="E21" s="3" t="s">
        <v>55</v>
      </c>
      <c r="F21" s="3" t="s">
        <v>56</v>
      </c>
      <c r="G21" s="3" t="s">
        <v>25</v>
      </c>
      <c r="H21" s="3" t="s">
        <v>26</v>
      </c>
      <c r="I21" s="3" t="s">
        <v>27</v>
      </c>
      <c r="J21" s="3" t="s">
        <v>8</v>
      </c>
      <c r="K21" s="3" t="s">
        <v>57</v>
      </c>
    </row>
    <row r="22" s="3" customFormat="1" spans="2:12">
      <c r="B22" s="5" t="s">
        <v>58</v>
      </c>
      <c r="C22" s="5" t="s">
        <v>10</v>
      </c>
      <c r="D22" s="5" t="s">
        <v>10</v>
      </c>
      <c r="E22" s="5" t="s">
        <v>10</v>
      </c>
      <c r="F22" s="5" t="s">
        <v>59</v>
      </c>
      <c r="G22" s="5" t="s">
        <v>10</v>
      </c>
      <c r="H22" s="5" t="s">
        <v>10</v>
      </c>
      <c r="I22" s="5" t="s">
        <v>10</v>
      </c>
      <c r="J22" s="5" t="s">
        <v>10</v>
      </c>
      <c r="K22" s="5" t="s">
        <v>10</v>
      </c>
      <c r="L22" s="5" t="s">
        <v>10</v>
      </c>
    </row>
    <row r="23" s="3" customFormat="1" spans="2:11">
      <c r="B23" s="5" t="s">
        <v>12</v>
      </c>
      <c r="C23" s="5" t="s">
        <v>13</v>
      </c>
      <c r="D23" s="5" t="s">
        <v>14</v>
      </c>
      <c r="E23" s="5" t="s">
        <v>15</v>
      </c>
      <c r="F23" s="5" t="s">
        <v>16</v>
      </c>
      <c r="G23" s="5" t="s">
        <v>17</v>
      </c>
      <c r="H23" s="5" t="s">
        <v>18</v>
      </c>
      <c r="I23" s="5" t="s">
        <v>19</v>
      </c>
      <c r="J23" s="5" t="s">
        <v>4</v>
      </c>
      <c r="K23" s="5" t="s">
        <v>20</v>
      </c>
    </row>
    <row r="24" s="3" customFormat="1" spans="2:11">
      <c r="B24" s="3" t="s">
        <v>21</v>
      </c>
      <c r="C24" s="3" t="s">
        <v>60</v>
      </c>
      <c r="D24" s="3" t="s">
        <v>10</v>
      </c>
      <c r="E24" s="3" t="s">
        <v>61</v>
      </c>
      <c r="F24" s="3" t="s">
        <v>62</v>
      </c>
      <c r="G24" s="3" t="s">
        <v>26</v>
      </c>
      <c r="H24" s="3" t="s">
        <v>32</v>
      </c>
      <c r="I24" s="3" t="s">
        <v>27</v>
      </c>
      <c r="J24" s="3" t="s">
        <v>8</v>
      </c>
      <c r="K24" s="3" t="s">
        <v>63</v>
      </c>
    </row>
    <row r="25" s="3" customFormat="1" spans="2:11">
      <c r="B25" s="3" t="s">
        <v>21</v>
      </c>
      <c r="C25" s="3" t="s">
        <v>60</v>
      </c>
      <c r="D25" s="3" t="s">
        <v>10</v>
      </c>
      <c r="E25" s="3" t="s">
        <v>64</v>
      </c>
      <c r="F25" s="3" t="s">
        <v>62</v>
      </c>
      <c r="G25" s="3" t="s">
        <v>26</v>
      </c>
      <c r="H25" s="3" t="s">
        <v>32</v>
      </c>
      <c r="I25" s="3" t="s">
        <v>27</v>
      </c>
      <c r="J25" s="3" t="s">
        <v>8</v>
      </c>
      <c r="K25" s="3" t="s">
        <v>63</v>
      </c>
    </row>
    <row r="26" s="3" customFormat="1" spans="2:11">
      <c r="B26" s="3" t="s">
        <v>21</v>
      </c>
      <c r="C26" s="3" t="s">
        <v>65</v>
      </c>
      <c r="D26" s="3" t="s">
        <v>10</v>
      </c>
      <c r="E26" s="3" t="s">
        <v>66</v>
      </c>
      <c r="F26" s="3" t="s">
        <v>62</v>
      </c>
      <c r="G26" s="3" t="s">
        <v>33</v>
      </c>
      <c r="H26" s="3" t="s">
        <v>49</v>
      </c>
      <c r="I26" s="3" t="s">
        <v>27</v>
      </c>
      <c r="J26" s="3" t="s">
        <v>8</v>
      </c>
      <c r="K26" s="3" t="s">
        <v>63</v>
      </c>
    </row>
    <row r="27" s="3" customFormat="1" spans="2:12">
      <c r="B27" s="5" t="s">
        <v>67</v>
      </c>
      <c r="C27" s="5" t="s">
        <v>10</v>
      </c>
      <c r="D27" s="5" t="s">
        <v>10</v>
      </c>
      <c r="E27" s="5" t="s">
        <v>10</v>
      </c>
      <c r="F27" s="5" t="s">
        <v>68</v>
      </c>
      <c r="G27" s="5" t="s">
        <v>10</v>
      </c>
      <c r="H27" s="5" t="s">
        <v>10</v>
      </c>
      <c r="I27" s="5" t="s">
        <v>10</v>
      </c>
      <c r="J27" s="5" t="s">
        <v>10</v>
      </c>
      <c r="K27" s="5" t="s">
        <v>10</v>
      </c>
      <c r="L27" s="5" t="s">
        <v>10</v>
      </c>
    </row>
    <row r="28" s="3" customFormat="1" spans="2:11">
      <c r="B28" s="5" t="s">
        <v>12</v>
      </c>
      <c r="C28" s="5" t="s">
        <v>13</v>
      </c>
      <c r="D28" s="5" t="s">
        <v>14</v>
      </c>
      <c r="E28" s="5" t="s">
        <v>15</v>
      </c>
      <c r="F28" s="5" t="s">
        <v>16</v>
      </c>
      <c r="G28" s="5" t="s">
        <v>17</v>
      </c>
      <c r="H28" s="5" t="s">
        <v>18</v>
      </c>
      <c r="I28" s="5" t="s">
        <v>19</v>
      </c>
      <c r="J28" s="5" t="s">
        <v>4</v>
      </c>
      <c r="K28" s="5" t="s">
        <v>20</v>
      </c>
    </row>
    <row r="29" s="3" customFormat="1" spans="2:11">
      <c r="B29" s="3" t="s">
        <v>21</v>
      </c>
      <c r="C29" s="3" t="s">
        <v>69</v>
      </c>
      <c r="D29" s="3" t="s">
        <v>10</v>
      </c>
      <c r="E29" s="3" t="s">
        <v>70</v>
      </c>
      <c r="F29" s="3" t="s">
        <v>71</v>
      </c>
      <c r="G29" s="3" t="s">
        <v>50</v>
      </c>
      <c r="H29" s="3" t="s">
        <v>72</v>
      </c>
      <c r="I29" s="3" t="s">
        <v>27</v>
      </c>
      <c r="J29" s="3" t="s">
        <v>8</v>
      </c>
      <c r="K29" s="3" t="s">
        <v>73</v>
      </c>
    </row>
    <row r="30" s="3" customFormat="1" spans="2:12">
      <c r="B30" s="5" t="s">
        <v>74</v>
      </c>
      <c r="C30" s="5" t="s">
        <v>10</v>
      </c>
      <c r="D30" s="5" t="s">
        <v>10</v>
      </c>
      <c r="E30" s="5" t="s">
        <v>10</v>
      </c>
      <c r="F30" s="5" t="s">
        <v>75</v>
      </c>
      <c r="G30" s="5" t="s">
        <v>10</v>
      </c>
      <c r="H30" s="5" t="s">
        <v>10</v>
      </c>
      <c r="I30" s="5" t="s">
        <v>10</v>
      </c>
      <c r="J30" s="5" t="s">
        <v>10</v>
      </c>
      <c r="K30" s="5" t="s">
        <v>10</v>
      </c>
      <c r="L30" s="5" t="s">
        <v>10</v>
      </c>
    </row>
    <row r="31" s="3" customFormat="1" spans="2:11">
      <c r="B31" s="5" t="s">
        <v>12</v>
      </c>
      <c r="C31" s="5" t="s">
        <v>13</v>
      </c>
      <c r="D31" s="5" t="s">
        <v>14</v>
      </c>
      <c r="E31" s="5" t="s">
        <v>15</v>
      </c>
      <c r="F31" s="5" t="s">
        <v>16</v>
      </c>
      <c r="G31" s="5" t="s">
        <v>17</v>
      </c>
      <c r="H31" s="5" t="s">
        <v>18</v>
      </c>
      <c r="I31" s="5" t="s">
        <v>19</v>
      </c>
      <c r="J31" s="5" t="s">
        <v>4</v>
      </c>
      <c r="K31" s="5" t="s">
        <v>20</v>
      </c>
    </row>
    <row r="32" s="3" customFormat="1" spans="2:11">
      <c r="B32" s="3" t="s">
        <v>21</v>
      </c>
      <c r="C32" s="3" t="s">
        <v>76</v>
      </c>
      <c r="D32" s="3" t="s">
        <v>10</v>
      </c>
      <c r="E32" s="3" t="s">
        <v>77</v>
      </c>
      <c r="F32" s="3" t="s">
        <v>78</v>
      </c>
      <c r="G32" s="3" t="s">
        <v>25</v>
      </c>
      <c r="H32" s="3" t="s">
        <v>26</v>
      </c>
      <c r="I32" s="3" t="s">
        <v>27</v>
      </c>
      <c r="J32" s="3" t="s">
        <v>8</v>
      </c>
      <c r="K32" s="3" t="s">
        <v>79</v>
      </c>
    </row>
    <row r="33" s="3" customFormat="1" spans="2:11">
      <c r="B33" s="3" t="s">
        <v>21</v>
      </c>
      <c r="C33" s="3" t="s">
        <v>80</v>
      </c>
      <c r="D33" s="3" t="s">
        <v>10</v>
      </c>
      <c r="E33" s="3" t="s">
        <v>77</v>
      </c>
      <c r="F33" s="3" t="s">
        <v>62</v>
      </c>
      <c r="G33" s="3" t="s">
        <v>25</v>
      </c>
      <c r="H33" s="3" t="s">
        <v>26</v>
      </c>
      <c r="I33" s="3" t="s">
        <v>27</v>
      </c>
      <c r="J33" s="3" t="s">
        <v>8</v>
      </c>
      <c r="K33" s="3" t="s">
        <v>79</v>
      </c>
    </row>
    <row r="34" s="3" customFormat="1" spans="2:11">
      <c r="B34" s="3" t="s">
        <v>21</v>
      </c>
      <c r="C34" s="3" t="s">
        <v>81</v>
      </c>
      <c r="D34" s="3" t="s">
        <v>10</v>
      </c>
      <c r="E34" s="3" t="s">
        <v>82</v>
      </c>
      <c r="F34" s="3" t="s">
        <v>62</v>
      </c>
      <c r="G34" s="3" t="s">
        <v>26</v>
      </c>
      <c r="H34" s="3" t="s">
        <v>32</v>
      </c>
      <c r="I34" s="3" t="s">
        <v>27</v>
      </c>
      <c r="J34" s="3" t="s">
        <v>8</v>
      </c>
      <c r="K34" s="3" t="s">
        <v>79</v>
      </c>
    </row>
    <row r="35" s="3" customFormat="1" spans="2:11">
      <c r="B35" s="3" t="s">
        <v>21</v>
      </c>
      <c r="C35" s="3" t="s">
        <v>83</v>
      </c>
      <c r="D35" s="3" t="s">
        <v>10</v>
      </c>
      <c r="E35" s="3" t="s">
        <v>84</v>
      </c>
      <c r="F35" s="3" t="s">
        <v>85</v>
      </c>
      <c r="G35" s="3" t="s">
        <v>32</v>
      </c>
      <c r="H35" s="3" t="s">
        <v>33</v>
      </c>
      <c r="I35" s="3" t="s">
        <v>27</v>
      </c>
      <c r="J35" s="3" t="s">
        <v>8</v>
      </c>
      <c r="K35" s="3" t="s">
        <v>79</v>
      </c>
    </row>
    <row r="36" s="3" customFormat="1" spans="2:11">
      <c r="B36" s="3" t="s">
        <v>21</v>
      </c>
      <c r="C36" s="3" t="s">
        <v>86</v>
      </c>
      <c r="D36" s="3" t="s">
        <v>10</v>
      </c>
      <c r="E36" s="3" t="s">
        <v>87</v>
      </c>
      <c r="F36" s="3" t="s">
        <v>62</v>
      </c>
      <c r="G36" s="3" t="s">
        <v>32</v>
      </c>
      <c r="H36" s="3" t="s">
        <v>33</v>
      </c>
      <c r="I36" s="3" t="s">
        <v>27</v>
      </c>
      <c r="J36" s="3" t="s">
        <v>8</v>
      </c>
      <c r="K36" s="3" t="s">
        <v>79</v>
      </c>
    </row>
    <row r="37" s="3" customFormat="1" spans="2:11">
      <c r="B37" s="3" t="s">
        <v>21</v>
      </c>
      <c r="C37" s="3" t="s">
        <v>88</v>
      </c>
      <c r="D37" s="3" t="s">
        <v>10</v>
      </c>
      <c r="E37" s="3" t="s">
        <v>89</v>
      </c>
      <c r="F37" s="3" t="s">
        <v>85</v>
      </c>
      <c r="G37" s="3" t="s">
        <v>32</v>
      </c>
      <c r="H37" s="3" t="s">
        <v>33</v>
      </c>
      <c r="I37" s="3" t="s">
        <v>27</v>
      </c>
      <c r="J37" s="3" t="s">
        <v>8</v>
      </c>
      <c r="K37" s="3" t="s">
        <v>79</v>
      </c>
    </row>
    <row r="38" s="3" customFormat="1" spans="2:11">
      <c r="B38" s="3" t="s">
        <v>21</v>
      </c>
      <c r="C38" s="3" t="s">
        <v>90</v>
      </c>
      <c r="D38" s="3" t="s">
        <v>10</v>
      </c>
      <c r="E38" s="3" t="s">
        <v>91</v>
      </c>
      <c r="F38" s="3" t="s">
        <v>85</v>
      </c>
      <c r="G38" s="3" t="s">
        <v>32</v>
      </c>
      <c r="H38" s="3" t="s">
        <v>33</v>
      </c>
      <c r="I38" s="3" t="s">
        <v>27</v>
      </c>
      <c r="J38" s="3" t="s">
        <v>8</v>
      </c>
      <c r="K38" s="3" t="s">
        <v>79</v>
      </c>
    </row>
    <row r="39" s="3" customFormat="1" spans="2:11">
      <c r="B39" s="3" t="s">
        <v>21</v>
      </c>
      <c r="C39" s="3" t="s">
        <v>92</v>
      </c>
      <c r="D39" s="3" t="s">
        <v>10</v>
      </c>
      <c r="E39" s="3" t="s">
        <v>93</v>
      </c>
      <c r="F39" s="3" t="s">
        <v>94</v>
      </c>
      <c r="G39" s="3" t="s">
        <v>32</v>
      </c>
      <c r="H39" s="3" t="s">
        <v>33</v>
      </c>
      <c r="I39" s="3" t="s">
        <v>27</v>
      </c>
      <c r="J39" s="3" t="s">
        <v>8</v>
      </c>
      <c r="K39" s="3" t="s">
        <v>95</v>
      </c>
    </row>
    <row r="40" s="3" customFormat="1" spans="2:11">
      <c r="B40" s="3" t="s">
        <v>21</v>
      </c>
      <c r="C40" s="3" t="s">
        <v>96</v>
      </c>
      <c r="D40" s="3" t="s">
        <v>10</v>
      </c>
      <c r="E40" s="3" t="s">
        <v>97</v>
      </c>
      <c r="F40" s="3" t="s">
        <v>94</v>
      </c>
      <c r="G40" s="3" t="s">
        <v>33</v>
      </c>
      <c r="H40" s="3" t="s">
        <v>49</v>
      </c>
      <c r="I40" s="3" t="s">
        <v>27</v>
      </c>
      <c r="J40" s="3" t="s">
        <v>8</v>
      </c>
      <c r="K40" s="3" t="s">
        <v>95</v>
      </c>
    </row>
    <row r="41" s="3" customFormat="1" spans="2:11">
      <c r="B41" s="3" t="s">
        <v>21</v>
      </c>
      <c r="C41" s="3" t="s">
        <v>98</v>
      </c>
      <c r="D41" s="3" t="s">
        <v>10</v>
      </c>
      <c r="E41" s="3" t="s">
        <v>99</v>
      </c>
      <c r="F41" s="3" t="s">
        <v>85</v>
      </c>
      <c r="G41" s="3" t="s">
        <v>49</v>
      </c>
      <c r="H41" s="3" t="s">
        <v>50</v>
      </c>
      <c r="I41" s="3" t="s">
        <v>27</v>
      </c>
      <c r="J41" s="3" t="s">
        <v>8</v>
      </c>
      <c r="K41" s="3" t="s">
        <v>100</v>
      </c>
    </row>
    <row r="42" s="3" customFormat="1" spans="2:11">
      <c r="B42" s="3" t="s">
        <v>21</v>
      </c>
      <c r="C42" s="3" t="s">
        <v>101</v>
      </c>
      <c r="D42" s="3" t="s">
        <v>10</v>
      </c>
      <c r="E42" s="3" t="s">
        <v>102</v>
      </c>
      <c r="F42" s="3" t="s">
        <v>103</v>
      </c>
      <c r="G42" s="3" t="s">
        <v>49</v>
      </c>
      <c r="H42" s="3" t="s">
        <v>50</v>
      </c>
      <c r="I42" s="3" t="s">
        <v>27</v>
      </c>
      <c r="J42" s="3" t="s">
        <v>8</v>
      </c>
      <c r="K42" s="3" t="s">
        <v>95</v>
      </c>
    </row>
    <row r="43" s="3" customFormat="1" spans="2:11">
      <c r="B43" s="3" t="s">
        <v>21</v>
      </c>
      <c r="C43" s="3" t="s">
        <v>104</v>
      </c>
      <c r="D43" s="3" t="s">
        <v>10</v>
      </c>
      <c r="E43" s="3" t="s">
        <v>105</v>
      </c>
      <c r="F43" s="3" t="s">
        <v>103</v>
      </c>
      <c r="G43" s="3" t="s">
        <v>49</v>
      </c>
      <c r="H43" s="3" t="s">
        <v>50</v>
      </c>
      <c r="I43" s="3" t="s">
        <v>27</v>
      </c>
      <c r="J43" s="3" t="s">
        <v>8</v>
      </c>
      <c r="K43" s="3" t="s">
        <v>95</v>
      </c>
    </row>
    <row r="44" s="3" customFormat="1" spans="2:11">
      <c r="B44" s="3" t="s">
        <v>21</v>
      </c>
      <c r="C44" s="3" t="s">
        <v>106</v>
      </c>
      <c r="D44" s="3" t="s">
        <v>10</v>
      </c>
      <c r="E44" s="3" t="s">
        <v>99</v>
      </c>
      <c r="F44" s="3" t="s">
        <v>85</v>
      </c>
      <c r="G44" s="3" t="s">
        <v>50</v>
      </c>
      <c r="H44" s="3" t="s">
        <v>72</v>
      </c>
      <c r="I44" s="3" t="s">
        <v>27</v>
      </c>
      <c r="J44" s="3" t="s">
        <v>8</v>
      </c>
      <c r="K44" s="3" t="s">
        <v>100</v>
      </c>
    </row>
    <row r="45" s="3" customFormat="1" spans="2:11">
      <c r="B45" s="3" t="s">
        <v>21</v>
      </c>
      <c r="C45" s="3" t="s">
        <v>107</v>
      </c>
      <c r="D45" s="3" t="s">
        <v>10</v>
      </c>
      <c r="E45" s="3" t="s">
        <v>108</v>
      </c>
      <c r="F45" s="3" t="s">
        <v>94</v>
      </c>
      <c r="G45" s="3" t="s">
        <v>50</v>
      </c>
      <c r="H45" s="3" t="s">
        <v>72</v>
      </c>
      <c r="I45" s="3" t="s">
        <v>27</v>
      </c>
      <c r="J45" s="3" t="s">
        <v>8</v>
      </c>
      <c r="K45" s="3" t="s">
        <v>95</v>
      </c>
    </row>
    <row r="46" s="3" customFormat="1" spans="2:11">
      <c r="B46" s="3" t="s">
        <v>21</v>
      </c>
      <c r="C46" s="3" t="s">
        <v>109</v>
      </c>
      <c r="D46" s="3" t="s">
        <v>10</v>
      </c>
      <c r="E46" s="3" t="s">
        <v>110</v>
      </c>
      <c r="F46" s="3" t="s">
        <v>103</v>
      </c>
      <c r="G46" s="3" t="s">
        <v>50</v>
      </c>
      <c r="H46" s="3" t="s">
        <v>72</v>
      </c>
      <c r="I46" s="3" t="s">
        <v>27</v>
      </c>
      <c r="J46" s="3" t="s">
        <v>8</v>
      </c>
      <c r="K46" s="3" t="s">
        <v>95</v>
      </c>
    </row>
    <row r="47" s="3" customFormat="1" spans="2:11">
      <c r="B47" s="3" t="s">
        <v>21</v>
      </c>
      <c r="C47" s="3" t="s">
        <v>109</v>
      </c>
      <c r="D47" s="3" t="s">
        <v>10</v>
      </c>
      <c r="E47" s="3" t="s">
        <v>111</v>
      </c>
      <c r="F47" s="3" t="s">
        <v>103</v>
      </c>
      <c r="G47" s="3" t="s">
        <v>50</v>
      </c>
      <c r="H47" s="3" t="s">
        <v>72</v>
      </c>
      <c r="I47" s="3" t="s">
        <v>27</v>
      </c>
      <c r="J47" s="3" t="s">
        <v>8</v>
      </c>
      <c r="K47" s="3" t="s">
        <v>95</v>
      </c>
    </row>
    <row r="48" s="3" customFormat="1" spans="2:11">
      <c r="B48" s="3" t="s">
        <v>21</v>
      </c>
      <c r="C48" s="3" t="s">
        <v>112</v>
      </c>
      <c r="D48" s="3" t="s">
        <v>10</v>
      </c>
      <c r="E48" s="3" t="s">
        <v>113</v>
      </c>
      <c r="F48" s="3" t="s">
        <v>62</v>
      </c>
      <c r="G48" s="3" t="s">
        <v>50</v>
      </c>
      <c r="H48" s="3" t="s">
        <v>72</v>
      </c>
      <c r="I48" s="3" t="s">
        <v>27</v>
      </c>
      <c r="J48" s="3" t="s">
        <v>8</v>
      </c>
      <c r="K48" s="3" t="s">
        <v>100</v>
      </c>
    </row>
    <row r="49" s="3" customFormat="1" spans="2:12">
      <c r="B49" s="5" t="s">
        <v>114</v>
      </c>
      <c r="C49" s="5" t="s">
        <v>10</v>
      </c>
      <c r="D49" s="5" t="s">
        <v>10</v>
      </c>
      <c r="E49" s="5" t="s">
        <v>10</v>
      </c>
      <c r="F49" s="5" t="s">
        <v>115</v>
      </c>
      <c r="G49" s="5" t="s">
        <v>10</v>
      </c>
      <c r="H49" s="5" t="s">
        <v>10</v>
      </c>
      <c r="I49" s="5" t="s">
        <v>10</v>
      </c>
      <c r="J49" s="5" t="s">
        <v>10</v>
      </c>
      <c r="K49" s="5" t="s">
        <v>10</v>
      </c>
      <c r="L49" s="5" t="s">
        <v>10</v>
      </c>
    </row>
    <row r="50" s="3" customFormat="1" spans="2:11">
      <c r="B50" s="5" t="s">
        <v>12</v>
      </c>
      <c r="C50" s="5" t="s">
        <v>13</v>
      </c>
      <c r="D50" s="5" t="s">
        <v>14</v>
      </c>
      <c r="E50" s="5" t="s">
        <v>15</v>
      </c>
      <c r="F50" s="5" t="s">
        <v>16</v>
      </c>
      <c r="G50" s="5" t="s">
        <v>17</v>
      </c>
      <c r="H50" s="5" t="s">
        <v>18</v>
      </c>
      <c r="I50" s="5" t="s">
        <v>19</v>
      </c>
      <c r="J50" s="5" t="s">
        <v>4</v>
      </c>
      <c r="K50" s="5" t="s">
        <v>20</v>
      </c>
    </row>
    <row r="51" s="3" customFormat="1" spans="2:11">
      <c r="B51" s="3" t="s">
        <v>21</v>
      </c>
      <c r="C51" s="3" t="s">
        <v>116</v>
      </c>
      <c r="D51" s="3" t="s">
        <v>10</v>
      </c>
      <c r="E51" s="3" t="s">
        <v>117</v>
      </c>
      <c r="F51" s="3" t="s">
        <v>118</v>
      </c>
      <c r="G51" s="3" t="s">
        <v>40</v>
      </c>
      <c r="H51" s="3" t="s">
        <v>25</v>
      </c>
      <c r="I51" s="3" t="s">
        <v>27</v>
      </c>
      <c r="J51" s="3" t="s">
        <v>8</v>
      </c>
      <c r="K51" s="3" t="s">
        <v>119</v>
      </c>
    </row>
    <row r="52" s="3" customFormat="1" spans="2:11">
      <c r="B52" s="3" t="s">
        <v>21</v>
      </c>
      <c r="C52" s="3" t="s">
        <v>120</v>
      </c>
      <c r="D52" s="3" t="s">
        <v>10</v>
      </c>
      <c r="E52" s="3" t="s">
        <v>117</v>
      </c>
      <c r="F52" s="3" t="s">
        <v>118</v>
      </c>
      <c r="G52" s="3" t="s">
        <v>26</v>
      </c>
      <c r="H52" s="3" t="s">
        <v>32</v>
      </c>
      <c r="I52" s="3" t="s">
        <v>27</v>
      </c>
      <c r="J52" s="3" t="s">
        <v>8</v>
      </c>
      <c r="K52" s="3" t="s">
        <v>119</v>
      </c>
    </row>
    <row r="53" s="3" customFormat="1" spans="2:11">
      <c r="B53" s="3" t="s">
        <v>21</v>
      </c>
      <c r="C53" s="3" t="s">
        <v>121</v>
      </c>
      <c r="D53" s="3" t="s">
        <v>10</v>
      </c>
      <c r="E53" s="3" t="s">
        <v>117</v>
      </c>
      <c r="F53" s="3" t="s">
        <v>118</v>
      </c>
      <c r="G53" s="3" t="s">
        <v>49</v>
      </c>
      <c r="H53" s="3" t="s">
        <v>50</v>
      </c>
      <c r="I53" s="3" t="s">
        <v>27</v>
      </c>
      <c r="J53" s="3" t="s">
        <v>8</v>
      </c>
      <c r="K53" s="3" t="s">
        <v>119</v>
      </c>
    </row>
    <row r="54" s="3" customFormat="1" spans="2:12">
      <c r="B54" s="5" t="s">
        <v>122</v>
      </c>
      <c r="C54" s="5" t="s">
        <v>10</v>
      </c>
      <c r="D54" s="5" t="s">
        <v>10</v>
      </c>
      <c r="E54" s="5" t="s">
        <v>10</v>
      </c>
      <c r="F54" s="5" t="s">
        <v>123</v>
      </c>
      <c r="G54" s="5" t="s">
        <v>10</v>
      </c>
      <c r="H54" s="5" t="s">
        <v>10</v>
      </c>
      <c r="I54" s="5" t="s">
        <v>10</v>
      </c>
      <c r="J54" s="5" t="s">
        <v>10</v>
      </c>
      <c r="K54" s="5" t="s">
        <v>10</v>
      </c>
      <c r="L54" s="5" t="s">
        <v>10</v>
      </c>
    </row>
    <row r="55" s="3" customFormat="1" spans="2:11">
      <c r="B55" s="5" t="s">
        <v>12</v>
      </c>
      <c r="C55" s="5" t="s">
        <v>13</v>
      </c>
      <c r="D55" s="5" t="s">
        <v>14</v>
      </c>
      <c r="E55" s="5" t="s">
        <v>15</v>
      </c>
      <c r="F55" s="5" t="s">
        <v>16</v>
      </c>
      <c r="G55" s="5" t="s">
        <v>17</v>
      </c>
      <c r="H55" s="5" t="s">
        <v>18</v>
      </c>
      <c r="I55" s="5" t="s">
        <v>19</v>
      </c>
      <c r="J55" s="5" t="s">
        <v>4</v>
      </c>
      <c r="K55" s="5" t="s">
        <v>20</v>
      </c>
    </row>
    <row r="56" s="3" customFormat="1" spans="2:11">
      <c r="B56" s="3" t="s">
        <v>21</v>
      </c>
      <c r="C56" s="3" t="s">
        <v>124</v>
      </c>
      <c r="D56" s="3" t="s">
        <v>10</v>
      </c>
      <c r="E56" s="3" t="s">
        <v>125</v>
      </c>
      <c r="F56" s="3" t="s">
        <v>126</v>
      </c>
      <c r="G56" s="3" t="s">
        <v>32</v>
      </c>
      <c r="H56" s="3" t="s">
        <v>33</v>
      </c>
      <c r="I56" s="3" t="s">
        <v>27</v>
      </c>
      <c r="J56" s="3" t="s">
        <v>8</v>
      </c>
      <c r="K56" s="3" t="s">
        <v>127</v>
      </c>
    </row>
    <row r="57" s="3" customFormat="1" spans="2:11">
      <c r="B57" s="3" t="s">
        <v>21</v>
      </c>
      <c r="C57" s="3" t="s">
        <v>124</v>
      </c>
      <c r="D57" s="3" t="s">
        <v>10</v>
      </c>
      <c r="E57" s="3" t="s">
        <v>128</v>
      </c>
      <c r="F57" s="3" t="s">
        <v>126</v>
      </c>
      <c r="G57" s="3" t="s">
        <v>32</v>
      </c>
      <c r="H57" s="3" t="s">
        <v>33</v>
      </c>
      <c r="I57" s="3" t="s">
        <v>27</v>
      </c>
      <c r="J57" s="3" t="s">
        <v>8</v>
      </c>
      <c r="K57" s="3" t="s">
        <v>127</v>
      </c>
    </row>
    <row r="58" s="3" customFormat="1" spans="2:11">
      <c r="B58" s="3" t="s">
        <v>21</v>
      </c>
      <c r="C58" s="3" t="s">
        <v>129</v>
      </c>
      <c r="D58" s="3" t="s">
        <v>10</v>
      </c>
      <c r="E58" s="3" t="s">
        <v>130</v>
      </c>
      <c r="F58" s="3" t="s">
        <v>126</v>
      </c>
      <c r="G58" s="3" t="s">
        <v>32</v>
      </c>
      <c r="H58" s="3" t="s">
        <v>33</v>
      </c>
      <c r="I58" s="3" t="s">
        <v>27</v>
      </c>
      <c r="J58" s="3" t="s">
        <v>8</v>
      </c>
      <c r="K58" s="3" t="s">
        <v>127</v>
      </c>
    </row>
    <row r="59" s="3" customFormat="1" spans="2:12">
      <c r="B59" s="5" t="s">
        <v>131</v>
      </c>
      <c r="C59" s="5" t="s">
        <v>10</v>
      </c>
      <c r="D59" s="5" t="s">
        <v>10</v>
      </c>
      <c r="E59" s="5" t="s">
        <v>10</v>
      </c>
      <c r="F59" s="5" t="s">
        <v>132</v>
      </c>
      <c r="G59" s="5" t="s">
        <v>10</v>
      </c>
      <c r="H59" s="5" t="s">
        <v>10</v>
      </c>
      <c r="I59" s="5" t="s">
        <v>10</v>
      </c>
      <c r="J59" s="5" t="s">
        <v>10</v>
      </c>
      <c r="K59" s="5" t="s">
        <v>10</v>
      </c>
      <c r="L59" s="5" t="s">
        <v>10</v>
      </c>
    </row>
    <row r="60" s="3" customFormat="1" spans="2:11">
      <c r="B60" s="5" t="s">
        <v>12</v>
      </c>
      <c r="C60" s="5" t="s">
        <v>13</v>
      </c>
      <c r="D60" s="5" t="s">
        <v>14</v>
      </c>
      <c r="E60" s="5" t="s">
        <v>15</v>
      </c>
      <c r="F60" s="5" t="s">
        <v>16</v>
      </c>
      <c r="G60" s="5" t="s">
        <v>17</v>
      </c>
      <c r="H60" s="5" t="s">
        <v>18</v>
      </c>
      <c r="I60" s="5" t="s">
        <v>19</v>
      </c>
      <c r="J60" s="5" t="s">
        <v>4</v>
      </c>
      <c r="K60" s="5" t="s">
        <v>20</v>
      </c>
    </row>
    <row r="61" s="3" customFormat="1" spans="2:11">
      <c r="B61" s="3" t="s">
        <v>21</v>
      </c>
      <c r="C61" s="3" t="s">
        <v>133</v>
      </c>
      <c r="D61" s="3" t="s">
        <v>10</v>
      </c>
      <c r="E61" s="3" t="s">
        <v>134</v>
      </c>
      <c r="F61" s="3" t="s">
        <v>135</v>
      </c>
      <c r="G61" s="3" t="s">
        <v>32</v>
      </c>
      <c r="H61" s="3" t="s">
        <v>33</v>
      </c>
      <c r="I61" s="3" t="s">
        <v>27</v>
      </c>
      <c r="J61" s="3" t="s">
        <v>8</v>
      </c>
      <c r="K61" s="3" t="s">
        <v>136</v>
      </c>
    </row>
    <row r="62" s="3" customFormat="1" spans="2:11">
      <c r="B62" s="3" t="s">
        <v>21</v>
      </c>
      <c r="C62" s="3" t="s">
        <v>137</v>
      </c>
      <c r="D62" s="3" t="s">
        <v>10</v>
      </c>
      <c r="E62" s="3" t="s">
        <v>134</v>
      </c>
      <c r="F62" s="3" t="s">
        <v>135</v>
      </c>
      <c r="G62" s="3" t="s">
        <v>49</v>
      </c>
      <c r="H62" s="3" t="s">
        <v>50</v>
      </c>
      <c r="I62" s="3" t="s">
        <v>27</v>
      </c>
      <c r="J62" s="3" t="s">
        <v>8</v>
      </c>
      <c r="K62" s="3" t="s">
        <v>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05"/>
  <sheetViews>
    <sheetView workbookViewId="0">
      <selection activeCell="F6" sqref="F6"/>
    </sheetView>
  </sheetViews>
  <sheetFormatPr defaultColWidth="11" defaultRowHeight="14.25"/>
  <cols>
    <col min="1" max="16384" width="11" style="3"/>
  </cols>
  <sheetData>
    <row r="1" s="3" customFormat="1" ht="39" spans="2:2">
      <c r="B1" s="9" t="s">
        <v>139</v>
      </c>
    </row>
    <row r="5" s="3" customFormat="1" spans="2:6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="3" customFormat="1" spans="2:6">
      <c r="B6" s="10" t="s">
        <v>140</v>
      </c>
      <c r="C6" s="10" t="s">
        <v>7</v>
      </c>
      <c r="D6" s="10" t="s">
        <v>7</v>
      </c>
      <c r="E6" s="10" t="s">
        <v>8</v>
      </c>
      <c r="F6" s="10">
        <v>40335.75</v>
      </c>
    </row>
    <row r="9" s="3" customFormat="1" spans="2:12">
      <c r="B9" s="5" t="s">
        <v>141</v>
      </c>
      <c r="C9" s="5" t="s">
        <v>10</v>
      </c>
      <c r="D9" s="5" t="s">
        <v>10</v>
      </c>
      <c r="E9" s="5" t="s">
        <v>10</v>
      </c>
      <c r="F9" s="5" t="s">
        <v>142</v>
      </c>
      <c r="G9" s="5" t="s">
        <v>10</v>
      </c>
      <c r="H9" s="5" t="s">
        <v>10</v>
      </c>
      <c r="I9" s="5" t="s">
        <v>10</v>
      </c>
      <c r="J9" s="5" t="s">
        <v>10</v>
      </c>
      <c r="K9" s="5" t="s">
        <v>10</v>
      </c>
      <c r="L9" s="5" t="s">
        <v>10</v>
      </c>
    </row>
    <row r="10" s="3" customFormat="1" spans="2:11"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4</v>
      </c>
      <c r="K10" s="5" t="s">
        <v>20</v>
      </c>
    </row>
    <row r="11" s="3" customFormat="1" spans="2:11">
      <c r="B11" s="3" t="s">
        <v>21</v>
      </c>
      <c r="C11" s="3" t="s">
        <v>143</v>
      </c>
      <c r="D11" s="3" t="s">
        <v>10</v>
      </c>
      <c r="E11" s="3" t="s">
        <v>144</v>
      </c>
      <c r="F11" s="3" t="s">
        <v>145</v>
      </c>
      <c r="G11" s="3" t="s">
        <v>146</v>
      </c>
      <c r="H11" s="3" t="s">
        <v>147</v>
      </c>
      <c r="I11" s="3" t="s">
        <v>27</v>
      </c>
      <c r="J11" s="3" t="s">
        <v>8</v>
      </c>
      <c r="K11" s="3" t="s">
        <v>148</v>
      </c>
    </row>
    <row r="12" s="3" customFormat="1" spans="2:11">
      <c r="B12" s="3" t="s">
        <v>21</v>
      </c>
      <c r="C12" s="3" t="s">
        <v>149</v>
      </c>
      <c r="D12" s="3" t="s">
        <v>10</v>
      </c>
      <c r="E12" s="3" t="s">
        <v>150</v>
      </c>
      <c r="F12" s="3" t="s">
        <v>145</v>
      </c>
      <c r="G12" s="3" t="s">
        <v>146</v>
      </c>
      <c r="H12" s="3" t="s">
        <v>151</v>
      </c>
      <c r="I12" s="3" t="s">
        <v>152</v>
      </c>
      <c r="J12" s="3" t="s">
        <v>8</v>
      </c>
      <c r="K12" s="3" t="s">
        <v>153</v>
      </c>
    </row>
    <row r="13" s="3" customFormat="1" spans="2:11">
      <c r="B13" s="3" t="s">
        <v>21</v>
      </c>
      <c r="C13" s="3" t="s">
        <v>149</v>
      </c>
      <c r="D13" s="3" t="s">
        <v>10</v>
      </c>
      <c r="E13" s="3" t="s">
        <v>154</v>
      </c>
      <c r="F13" s="3" t="s">
        <v>145</v>
      </c>
      <c r="G13" s="3" t="s">
        <v>146</v>
      </c>
      <c r="H13" s="3" t="s">
        <v>151</v>
      </c>
      <c r="I13" s="3" t="s">
        <v>152</v>
      </c>
      <c r="J13" s="3" t="s">
        <v>8</v>
      </c>
      <c r="K13" s="3" t="s">
        <v>153</v>
      </c>
    </row>
    <row r="14" s="3" customFormat="1" spans="2:12">
      <c r="B14" s="5" t="s">
        <v>155</v>
      </c>
      <c r="C14" s="5" t="s">
        <v>10</v>
      </c>
      <c r="D14" s="5" t="s">
        <v>10</v>
      </c>
      <c r="E14" s="5" t="s">
        <v>10</v>
      </c>
      <c r="F14" s="5" t="s">
        <v>156</v>
      </c>
      <c r="G14" s="5" t="s">
        <v>10</v>
      </c>
      <c r="H14" s="5" t="s">
        <v>10</v>
      </c>
      <c r="I14" s="5" t="s">
        <v>10</v>
      </c>
      <c r="J14" s="5" t="s">
        <v>10</v>
      </c>
      <c r="K14" s="5" t="s">
        <v>10</v>
      </c>
      <c r="L14" s="5" t="s">
        <v>10</v>
      </c>
    </row>
    <row r="15" s="3" customFormat="1" spans="2:11">
      <c r="B15" s="5" t="s">
        <v>12</v>
      </c>
      <c r="C15" s="5" t="s">
        <v>13</v>
      </c>
      <c r="D15" s="5" t="s">
        <v>14</v>
      </c>
      <c r="E15" s="5" t="s">
        <v>15</v>
      </c>
      <c r="F15" s="5" t="s">
        <v>16</v>
      </c>
      <c r="G15" s="5" t="s">
        <v>17</v>
      </c>
      <c r="H15" s="5" t="s">
        <v>18</v>
      </c>
      <c r="I15" s="5" t="s">
        <v>19</v>
      </c>
      <c r="J15" s="5" t="s">
        <v>4</v>
      </c>
      <c r="K15" s="5" t="s">
        <v>20</v>
      </c>
    </row>
    <row r="16" s="3" customFormat="1" spans="2:11">
      <c r="B16" s="3" t="s">
        <v>21</v>
      </c>
      <c r="C16" s="3" t="s">
        <v>157</v>
      </c>
      <c r="D16" s="3" t="s">
        <v>158</v>
      </c>
      <c r="E16" s="3" t="s">
        <v>159</v>
      </c>
      <c r="F16" s="3" t="s">
        <v>160</v>
      </c>
      <c r="G16" s="3" t="s">
        <v>147</v>
      </c>
      <c r="H16" s="3" t="s">
        <v>151</v>
      </c>
      <c r="I16" s="3" t="s">
        <v>27</v>
      </c>
      <c r="J16" s="3" t="s">
        <v>8</v>
      </c>
      <c r="K16" s="3" t="s">
        <v>161</v>
      </c>
    </row>
    <row r="17" s="3" customFormat="1" spans="2:12">
      <c r="B17" s="5" t="s">
        <v>35</v>
      </c>
      <c r="C17" s="5" t="s">
        <v>10</v>
      </c>
      <c r="D17" s="5" t="s">
        <v>10</v>
      </c>
      <c r="E17" s="5" t="s">
        <v>10</v>
      </c>
      <c r="F17" s="5" t="s">
        <v>162</v>
      </c>
      <c r="G17" s="5" t="s">
        <v>10</v>
      </c>
      <c r="H17" s="5" t="s">
        <v>10</v>
      </c>
      <c r="I17" s="5" t="s">
        <v>10</v>
      </c>
      <c r="J17" s="5" t="s">
        <v>10</v>
      </c>
      <c r="K17" s="5" t="s">
        <v>10</v>
      </c>
      <c r="L17" s="5" t="s">
        <v>10</v>
      </c>
    </row>
    <row r="18" s="3" customFormat="1" spans="2:11">
      <c r="B18" s="5" t="s">
        <v>12</v>
      </c>
      <c r="C18" s="5" t="s">
        <v>13</v>
      </c>
      <c r="D18" s="5" t="s">
        <v>14</v>
      </c>
      <c r="E18" s="5" t="s">
        <v>15</v>
      </c>
      <c r="F18" s="5" t="s">
        <v>16</v>
      </c>
      <c r="G18" s="5" t="s">
        <v>17</v>
      </c>
      <c r="H18" s="5" t="s">
        <v>18</v>
      </c>
      <c r="I18" s="5" t="s">
        <v>19</v>
      </c>
      <c r="J18" s="5" t="s">
        <v>4</v>
      </c>
      <c r="K18" s="5" t="s">
        <v>20</v>
      </c>
    </row>
    <row r="19" s="3" customFormat="1" spans="2:11">
      <c r="B19" s="3" t="s">
        <v>21</v>
      </c>
      <c r="C19" s="3" t="s">
        <v>163</v>
      </c>
      <c r="D19" s="3" t="s">
        <v>10</v>
      </c>
      <c r="E19" s="3" t="s">
        <v>164</v>
      </c>
      <c r="F19" s="3" t="s">
        <v>39</v>
      </c>
      <c r="G19" s="3" t="s">
        <v>165</v>
      </c>
      <c r="H19" s="3" t="s">
        <v>166</v>
      </c>
      <c r="I19" s="3" t="s">
        <v>27</v>
      </c>
      <c r="J19" s="3" t="s">
        <v>8</v>
      </c>
      <c r="K19" s="3" t="s">
        <v>41</v>
      </c>
    </row>
    <row r="20" s="3" customFormat="1" spans="2:11">
      <c r="B20" s="3" t="s">
        <v>21</v>
      </c>
      <c r="C20" s="3" t="s">
        <v>167</v>
      </c>
      <c r="D20" s="3" t="s">
        <v>10</v>
      </c>
      <c r="E20" s="3" t="s">
        <v>168</v>
      </c>
      <c r="F20" s="3" t="s">
        <v>169</v>
      </c>
      <c r="G20" s="3" t="s">
        <v>165</v>
      </c>
      <c r="H20" s="3" t="s">
        <v>166</v>
      </c>
      <c r="I20" s="3" t="s">
        <v>27</v>
      </c>
      <c r="J20" s="3" t="s">
        <v>8</v>
      </c>
      <c r="K20" s="3" t="s">
        <v>34</v>
      </c>
    </row>
    <row r="21" s="3" customFormat="1" spans="2:11">
      <c r="B21" s="3" t="s">
        <v>21</v>
      </c>
      <c r="C21" s="3" t="s">
        <v>170</v>
      </c>
      <c r="D21" s="3" t="s">
        <v>10</v>
      </c>
      <c r="E21" s="3" t="s">
        <v>171</v>
      </c>
      <c r="F21" s="3" t="s">
        <v>172</v>
      </c>
      <c r="G21" s="3" t="s">
        <v>166</v>
      </c>
      <c r="H21" s="3" t="s">
        <v>173</v>
      </c>
      <c r="I21" s="3" t="s">
        <v>27</v>
      </c>
      <c r="J21" s="3" t="s">
        <v>8</v>
      </c>
      <c r="K21" s="3" t="s">
        <v>174</v>
      </c>
    </row>
    <row r="22" s="3" customFormat="1" spans="2:11">
      <c r="B22" s="3" t="s">
        <v>21</v>
      </c>
      <c r="C22" s="3" t="s">
        <v>175</v>
      </c>
      <c r="D22" s="3" t="s">
        <v>10</v>
      </c>
      <c r="E22" s="3" t="s">
        <v>176</v>
      </c>
      <c r="F22" s="3" t="s">
        <v>169</v>
      </c>
      <c r="G22" s="3" t="s">
        <v>173</v>
      </c>
      <c r="H22" s="3" t="s">
        <v>177</v>
      </c>
      <c r="I22" s="3" t="s">
        <v>27</v>
      </c>
      <c r="J22" s="3" t="s">
        <v>8</v>
      </c>
      <c r="K22" s="3" t="s">
        <v>41</v>
      </c>
    </row>
    <row r="23" s="3" customFormat="1" spans="2:11">
      <c r="B23" s="3" t="s">
        <v>21</v>
      </c>
      <c r="C23" s="3" t="s">
        <v>178</v>
      </c>
      <c r="D23" s="3" t="s">
        <v>10</v>
      </c>
      <c r="E23" s="3" t="s">
        <v>179</v>
      </c>
      <c r="F23" s="3" t="s">
        <v>169</v>
      </c>
      <c r="G23" s="3" t="s">
        <v>173</v>
      </c>
      <c r="H23" s="3" t="s">
        <v>177</v>
      </c>
      <c r="I23" s="3" t="s">
        <v>27</v>
      </c>
      <c r="J23" s="3" t="s">
        <v>8</v>
      </c>
      <c r="K23" s="3" t="s">
        <v>41</v>
      </c>
    </row>
    <row r="24" s="3" customFormat="1" spans="2:11">
      <c r="B24" s="3" t="s">
        <v>21</v>
      </c>
      <c r="C24" s="3" t="s">
        <v>180</v>
      </c>
      <c r="D24" s="3" t="s">
        <v>10</v>
      </c>
      <c r="E24" s="3" t="s">
        <v>181</v>
      </c>
      <c r="F24" s="3" t="s">
        <v>39</v>
      </c>
      <c r="G24" s="3" t="s">
        <v>177</v>
      </c>
      <c r="H24" s="3" t="s">
        <v>146</v>
      </c>
      <c r="I24" s="3" t="s">
        <v>27</v>
      </c>
      <c r="J24" s="3" t="s">
        <v>8</v>
      </c>
      <c r="K24" s="3" t="s">
        <v>182</v>
      </c>
    </row>
    <row r="25" s="3" customFormat="1" spans="2:11">
      <c r="B25" s="3" t="s">
        <v>21</v>
      </c>
      <c r="C25" s="3" t="s">
        <v>183</v>
      </c>
      <c r="D25" s="3" t="s">
        <v>10</v>
      </c>
      <c r="E25" s="3" t="s">
        <v>184</v>
      </c>
      <c r="F25" s="3" t="s">
        <v>169</v>
      </c>
      <c r="G25" s="3" t="s">
        <v>177</v>
      </c>
      <c r="H25" s="3" t="s">
        <v>146</v>
      </c>
      <c r="I25" s="3" t="s">
        <v>27</v>
      </c>
      <c r="J25" s="3" t="s">
        <v>8</v>
      </c>
      <c r="K25" s="3" t="s">
        <v>41</v>
      </c>
    </row>
    <row r="26" s="3" customFormat="1" spans="2:11">
      <c r="B26" s="3" t="s">
        <v>21</v>
      </c>
      <c r="C26" s="3" t="s">
        <v>185</v>
      </c>
      <c r="D26" s="3" t="s">
        <v>10</v>
      </c>
      <c r="E26" s="3" t="s">
        <v>186</v>
      </c>
      <c r="F26" s="3" t="s">
        <v>169</v>
      </c>
      <c r="G26" s="3" t="s">
        <v>146</v>
      </c>
      <c r="H26" s="3" t="s">
        <v>147</v>
      </c>
      <c r="I26" s="3" t="s">
        <v>27</v>
      </c>
      <c r="J26" s="3" t="s">
        <v>8</v>
      </c>
      <c r="K26" s="3" t="s">
        <v>41</v>
      </c>
    </row>
    <row r="27" s="3" customFormat="1" spans="2:11">
      <c r="B27" s="3" t="s">
        <v>21</v>
      </c>
      <c r="C27" s="3" t="s">
        <v>187</v>
      </c>
      <c r="D27" s="3" t="s">
        <v>10</v>
      </c>
      <c r="E27" s="3" t="s">
        <v>188</v>
      </c>
      <c r="F27" s="3" t="s">
        <v>39</v>
      </c>
      <c r="G27" s="3" t="s">
        <v>146</v>
      </c>
      <c r="H27" s="3" t="s">
        <v>147</v>
      </c>
      <c r="I27" s="3" t="s">
        <v>27</v>
      </c>
      <c r="J27" s="3" t="s">
        <v>8</v>
      </c>
      <c r="K27" s="3" t="s">
        <v>182</v>
      </c>
    </row>
    <row r="28" s="3" customFormat="1" spans="2:12">
      <c r="B28" s="5" t="s">
        <v>52</v>
      </c>
      <c r="C28" s="5" t="s">
        <v>10</v>
      </c>
      <c r="D28" s="5" t="s">
        <v>10</v>
      </c>
      <c r="E28" s="5" t="s">
        <v>10</v>
      </c>
      <c r="F28" s="5" t="s">
        <v>189</v>
      </c>
      <c r="G28" s="5" t="s">
        <v>10</v>
      </c>
      <c r="H28" s="5" t="s">
        <v>10</v>
      </c>
      <c r="I28" s="5" t="s">
        <v>10</v>
      </c>
      <c r="J28" s="5" t="s">
        <v>10</v>
      </c>
      <c r="K28" s="5" t="s">
        <v>10</v>
      </c>
      <c r="L28" s="5" t="s">
        <v>10</v>
      </c>
    </row>
    <row r="29" s="3" customFormat="1" spans="2:11">
      <c r="B29" s="5" t="s">
        <v>12</v>
      </c>
      <c r="C29" s="5" t="s">
        <v>13</v>
      </c>
      <c r="D29" s="5" t="s">
        <v>14</v>
      </c>
      <c r="E29" s="5" t="s">
        <v>15</v>
      </c>
      <c r="F29" s="5" t="s">
        <v>16</v>
      </c>
      <c r="G29" s="5" t="s">
        <v>17</v>
      </c>
      <c r="H29" s="5" t="s">
        <v>18</v>
      </c>
      <c r="I29" s="5" t="s">
        <v>19</v>
      </c>
      <c r="J29" s="5" t="s">
        <v>4</v>
      </c>
      <c r="K29" s="5" t="s">
        <v>20</v>
      </c>
    </row>
    <row r="30" s="3" customFormat="1" spans="2:11">
      <c r="B30" s="3" t="s">
        <v>21</v>
      </c>
      <c r="C30" s="3" t="s">
        <v>190</v>
      </c>
      <c r="D30" s="3" t="s">
        <v>191</v>
      </c>
      <c r="E30" s="3" t="s">
        <v>192</v>
      </c>
      <c r="F30" s="3" t="s">
        <v>193</v>
      </c>
      <c r="G30" s="3" t="s">
        <v>165</v>
      </c>
      <c r="H30" s="3" t="s">
        <v>166</v>
      </c>
      <c r="I30" s="3" t="s">
        <v>27</v>
      </c>
      <c r="J30" s="3" t="s">
        <v>8</v>
      </c>
      <c r="K30" s="3" t="s">
        <v>194</v>
      </c>
    </row>
    <row r="31" s="3" customFormat="1" spans="2:11">
      <c r="B31" s="3" t="s">
        <v>21</v>
      </c>
      <c r="C31" s="3" t="s">
        <v>195</v>
      </c>
      <c r="D31" s="3" t="s">
        <v>10</v>
      </c>
      <c r="E31" s="3" t="s">
        <v>192</v>
      </c>
      <c r="F31" s="3" t="s">
        <v>193</v>
      </c>
      <c r="G31" s="3" t="s">
        <v>166</v>
      </c>
      <c r="H31" s="3" t="s">
        <v>177</v>
      </c>
      <c r="I31" s="3" t="s">
        <v>152</v>
      </c>
      <c r="J31" s="3" t="s">
        <v>8</v>
      </c>
      <c r="K31" s="3" t="s">
        <v>196</v>
      </c>
    </row>
    <row r="32" s="3" customFormat="1" spans="2:12">
      <c r="B32" s="5" t="s">
        <v>58</v>
      </c>
      <c r="C32" s="5" t="s">
        <v>10</v>
      </c>
      <c r="D32" s="5" t="s">
        <v>10</v>
      </c>
      <c r="E32" s="5" t="s">
        <v>10</v>
      </c>
      <c r="F32" s="5" t="s">
        <v>197</v>
      </c>
      <c r="G32" s="5" t="s">
        <v>10</v>
      </c>
      <c r="H32" s="5" t="s">
        <v>10</v>
      </c>
      <c r="I32" s="5" t="s">
        <v>10</v>
      </c>
      <c r="J32" s="5" t="s">
        <v>10</v>
      </c>
      <c r="K32" s="5" t="s">
        <v>10</v>
      </c>
      <c r="L32" s="5" t="s">
        <v>10</v>
      </c>
    </row>
    <row r="33" s="3" customFormat="1" spans="2:11">
      <c r="B33" s="5" t="s">
        <v>12</v>
      </c>
      <c r="C33" s="5" t="s">
        <v>13</v>
      </c>
      <c r="D33" s="5" t="s">
        <v>14</v>
      </c>
      <c r="E33" s="5" t="s">
        <v>15</v>
      </c>
      <c r="F33" s="5" t="s">
        <v>16</v>
      </c>
      <c r="G33" s="5" t="s">
        <v>17</v>
      </c>
      <c r="H33" s="5" t="s">
        <v>18</v>
      </c>
      <c r="I33" s="5" t="s">
        <v>19</v>
      </c>
      <c r="J33" s="5" t="s">
        <v>4</v>
      </c>
      <c r="K33" s="5" t="s">
        <v>20</v>
      </c>
    </row>
    <row r="34" s="3" customFormat="1" spans="2:11">
      <c r="B34" s="3" t="s">
        <v>21</v>
      </c>
      <c r="C34" s="3" t="s">
        <v>198</v>
      </c>
      <c r="D34" s="3" t="s">
        <v>10</v>
      </c>
      <c r="E34" s="3" t="s">
        <v>199</v>
      </c>
      <c r="F34" s="3" t="s">
        <v>200</v>
      </c>
      <c r="G34" s="3" t="s">
        <v>165</v>
      </c>
      <c r="H34" s="3" t="s">
        <v>166</v>
      </c>
      <c r="I34" s="3" t="s">
        <v>27</v>
      </c>
      <c r="J34" s="3" t="s">
        <v>8</v>
      </c>
      <c r="K34" s="3" t="s">
        <v>34</v>
      </c>
    </row>
    <row r="35" s="3" customFormat="1" spans="2:11">
      <c r="B35" s="3" t="s">
        <v>21</v>
      </c>
      <c r="C35" s="3" t="s">
        <v>201</v>
      </c>
      <c r="D35" s="3" t="s">
        <v>10</v>
      </c>
      <c r="E35" s="3" t="s">
        <v>202</v>
      </c>
      <c r="F35" s="3" t="s">
        <v>62</v>
      </c>
      <c r="G35" s="3" t="s">
        <v>177</v>
      </c>
      <c r="H35" s="3" t="s">
        <v>146</v>
      </c>
      <c r="I35" s="3" t="s">
        <v>27</v>
      </c>
      <c r="J35" s="3" t="s">
        <v>8</v>
      </c>
      <c r="K35" s="3" t="s">
        <v>203</v>
      </c>
    </row>
    <row r="36" s="3" customFormat="1" spans="2:11">
      <c r="B36" s="3" t="s">
        <v>21</v>
      </c>
      <c r="C36" s="3" t="s">
        <v>204</v>
      </c>
      <c r="D36" s="3" t="s">
        <v>10</v>
      </c>
      <c r="E36" s="3" t="s">
        <v>205</v>
      </c>
      <c r="F36" s="3" t="s">
        <v>206</v>
      </c>
      <c r="G36" s="3" t="s">
        <v>146</v>
      </c>
      <c r="H36" s="3" t="s">
        <v>147</v>
      </c>
      <c r="I36" s="3" t="s">
        <v>27</v>
      </c>
      <c r="J36" s="3" t="s">
        <v>8</v>
      </c>
      <c r="K36" s="3" t="s">
        <v>34</v>
      </c>
    </row>
    <row r="37" s="3" customFormat="1" spans="2:11">
      <c r="B37" s="3" t="s">
        <v>21</v>
      </c>
      <c r="C37" s="3" t="s">
        <v>207</v>
      </c>
      <c r="D37" s="3" t="s">
        <v>10</v>
      </c>
      <c r="E37" s="3" t="s">
        <v>208</v>
      </c>
      <c r="F37" s="3" t="s">
        <v>62</v>
      </c>
      <c r="G37" s="3" t="s">
        <v>147</v>
      </c>
      <c r="H37" s="3" t="s">
        <v>151</v>
      </c>
      <c r="I37" s="3" t="s">
        <v>27</v>
      </c>
      <c r="J37" s="3" t="s">
        <v>8</v>
      </c>
      <c r="K37" s="3" t="s">
        <v>209</v>
      </c>
    </row>
    <row r="38" s="3" customFormat="1" spans="2:11">
      <c r="B38" s="3" t="s">
        <v>21</v>
      </c>
      <c r="C38" s="3" t="s">
        <v>210</v>
      </c>
      <c r="D38" s="3" t="s">
        <v>10</v>
      </c>
      <c r="E38" s="3" t="s">
        <v>211</v>
      </c>
      <c r="F38" s="3" t="s">
        <v>62</v>
      </c>
      <c r="G38" s="3" t="s">
        <v>147</v>
      </c>
      <c r="H38" s="3" t="s">
        <v>151</v>
      </c>
      <c r="I38" s="3" t="s">
        <v>27</v>
      </c>
      <c r="J38" s="3" t="s">
        <v>8</v>
      </c>
      <c r="K38" s="3" t="s">
        <v>209</v>
      </c>
    </row>
    <row r="39" s="3" customFormat="1" spans="2:12">
      <c r="B39" s="5" t="s">
        <v>67</v>
      </c>
      <c r="C39" s="5" t="s">
        <v>10</v>
      </c>
      <c r="D39" s="5" t="s">
        <v>10</v>
      </c>
      <c r="E39" s="5" t="s">
        <v>10</v>
      </c>
      <c r="F39" s="5" t="s">
        <v>212</v>
      </c>
      <c r="G39" s="5" t="s">
        <v>10</v>
      </c>
      <c r="H39" s="5" t="s">
        <v>10</v>
      </c>
      <c r="I39" s="5" t="s">
        <v>10</v>
      </c>
      <c r="J39" s="5" t="s">
        <v>10</v>
      </c>
      <c r="K39" s="5" t="s">
        <v>10</v>
      </c>
      <c r="L39" s="5" t="s">
        <v>10</v>
      </c>
    </row>
    <row r="40" s="3" customFormat="1" spans="2:11">
      <c r="B40" s="5" t="s">
        <v>12</v>
      </c>
      <c r="C40" s="5" t="s">
        <v>13</v>
      </c>
      <c r="D40" s="5" t="s">
        <v>14</v>
      </c>
      <c r="E40" s="5" t="s">
        <v>15</v>
      </c>
      <c r="F40" s="5" t="s">
        <v>16</v>
      </c>
      <c r="G40" s="5" t="s">
        <v>17</v>
      </c>
      <c r="H40" s="5" t="s">
        <v>18</v>
      </c>
      <c r="I40" s="5" t="s">
        <v>19</v>
      </c>
      <c r="J40" s="5" t="s">
        <v>4</v>
      </c>
      <c r="K40" s="5" t="s">
        <v>20</v>
      </c>
    </row>
    <row r="41" s="3" customFormat="1" spans="2:11">
      <c r="B41" s="3" t="s">
        <v>21</v>
      </c>
      <c r="C41" s="3" t="s">
        <v>213</v>
      </c>
      <c r="D41" s="3" t="s">
        <v>10</v>
      </c>
      <c r="E41" s="3" t="s">
        <v>214</v>
      </c>
      <c r="F41" s="3" t="s">
        <v>215</v>
      </c>
      <c r="G41" s="3" t="s">
        <v>72</v>
      </c>
      <c r="H41" s="3" t="s">
        <v>165</v>
      </c>
      <c r="I41" s="3" t="s">
        <v>27</v>
      </c>
      <c r="J41" s="3" t="s">
        <v>8</v>
      </c>
      <c r="K41" s="3" t="s">
        <v>216</v>
      </c>
    </row>
    <row r="42" s="3" customFormat="1" spans="2:11">
      <c r="B42" s="3" t="s">
        <v>21</v>
      </c>
      <c r="C42" s="3" t="s">
        <v>217</v>
      </c>
      <c r="D42" s="3" t="s">
        <v>10</v>
      </c>
      <c r="E42" s="3" t="s">
        <v>218</v>
      </c>
      <c r="F42" s="3" t="s">
        <v>71</v>
      </c>
      <c r="G42" s="3" t="s">
        <v>173</v>
      </c>
      <c r="H42" s="3" t="s">
        <v>177</v>
      </c>
      <c r="I42" s="3" t="s">
        <v>27</v>
      </c>
      <c r="J42" s="3" t="s">
        <v>8</v>
      </c>
      <c r="K42" s="3" t="s">
        <v>219</v>
      </c>
    </row>
    <row r="43" s="3" customFormat="1" spans="2:11">
      <c r="B43" s="3" t="s">
        <v>21</v>
      </c>
      <c r="C43" s="3" t="s">
        <v>220</v>
      </c>
      <c r="D43" s="3" t="s">
        <v>10</v>
      </c>
      <c r="E43" s="3" t="s">
        <v>221</v>
      </c>
      <c r="F43" s="3" t="s">
        <v>222</v>
      </c>
      <c r="G43" s="3" t="s">
        <v>173</v>
      </c>
      <c r="H43" s="3" t="s">
        <v>177</v>
      </c>
      <c r="I43" s="3" t="s">
        <v>27</v>
      </c>
      <c r="J43" s="3" t="s">
        <v>8</v>
      </c>
      <c r="K43" s="3" t="s">
        <v>223</v>
      </c>
    </row>
    <row r="44" s="3" customFormat="1" spans="2:11">
      <c r="B44" s="3" t="s">
        <v>21</v>
      </c>
      <c r="C44" s="3" t="s">
        <v>220</v>
      </c>
      <c r="D44" s="3" t="s">
        <v>10</v>
      </c>
      <c r="E44" s="3" t="s">
        <v>224</v>
      </c>
      <c r="F44" s="3" t="s">
        <v>222</v>
      </c>
      <c r="G44" s="3" t="s">
        <v>173</v>
      </c>
      <c r="H44" s="3" t="s">
        <v>177</v>
      </c>
      <c r="I44" s="3" t="s">
        <v>27</v>
      </c>
      <c r="J44" s="3" t="s">
        <v>8</v>
      </c>
      <c r="K44" s="3" t="s">
        <v>223</v>
      </c>
    </row>
    <row r="45" s="3" customFormat="1" spans="2:11">
      <c r="B45" s="3" t="s">
        <v>21</v>
      </c>
      <c r="C45" s="3" t="s">
        <v>220</v>
      </c>
      <c r="D45" s="3" t="s">
        <v>10</v>
      </c>
      <c r="E45" s="3" t="s">
        <v>225</v>
      </c>
      <c r="F45" s="3" t="s">
        <v>222</v>
      </c>
      <c r="G45" s="3" t="s">
        <v>173</v>
      </c>
      <c r="H45" s="3" t="s">
        <v>177</v>
      </c>
      <c r="I45" s="3" t="s">
        <v>27</v>
      </c>
      <c r="J45" s="3" t="s">
        <v>8</v>
      </c>
      <c r="K45" s="3" t="s">
        <v>223</v>
      </c>
    </row>
    <row r="46" s="3" customFormat="1" spans="2:11">
      <c r="B46" s="3" t="s">
        <v>21</v>
      </c>
      <c r="C46" s="3" t="s">
        <v>226</v>
      </c>
      <c r="D46" s="3" t="s">
        <v>10</v>
      </c>
      <c r="E46" s="3" t="s">
        <v>227</v>
      </c>
      <c r="F46" s="3" t="s">
        <v>222</v>
      </c>
      <c r="G46" s="3" t="s">
        <v>173</v>
      </c>
      <c r="H46" s="3" t="s">
        <v>177</v>
      </c>
      <c r="I46" s="3" t="s">
        <v>27</v>
      </c>
      <c r="J46" s="3" t="s">
        <v>8</v>
      </c>
      <c r="K46" s="3" t="s">
        <v>223</v>
      </c>
    </row>
    <row r="47" s="3" customFormat="1" spans="2:11">
      <c r="B47" s="3" t="s">
        <v>21</v>
      </c>
      <c r="C47" s="3" t="s">
        <v>228</v>
      </c>
      <c r="D47" s="3" t="s">
        <v>10</v>
      </c>
      <c r="E47" s="3" t="s">
        <v>229</v>
      </c>
      <c r="F47" s="3" t="s">
        <v>71</v>
      </c>
      <c r="G47" s="3" t="s">
        <v>173</v>
      </c>
      <c r="H47" s="3" t="s">
        <v>177</v>
      </c>
      <c r="I47" s="3" t="s">
        <v>27</v>
      </c>
      <c r="J47" s="3" t="s">
        <v>8</v>
      </c>
      <c r="K47" s="3" t="s">
        <v>219</v>
      </c>
    </row>
    <row r="48" s="3" customFormat="1" spans="2:11">
      <c r="B48" s="3" t="s">
        <v>21</v>
      </c>
      <c r="C48" s="3" t="s">
        <v>228</v>
      </c>
      <c r="D48" s="3" t="s">
        <v>10</v>
      </c>
      <c r="E48" s="3" t="s">
        <v>230</v>
      </c>
      <c r="F48" s="3" t="s">
        <v>71</v>
      </c>
      <c r="G48" s="3" t="s">
        <v>173</v>
      </c>
      <c r="H48" s="3" t="s">
        <v>177</v>
      </c>
      <c r="I48" s="3" t="s">
        <v>27</v>
      </c>
      <c r="J48" s="3" t="s">
        <v>8</v>
      </c>
      <c r="K48" s="3" t="s">
        <v>219</v>
      </c>
    </row>
    <row r="49" s="3" customFormat="1" spans="2:11">
      <c r="B49" s="3" t="s">
        <v>21</v>
      </c>
      <c r="C49" s="3" t="s">
        <v>231</v>
      </c>
      <c r="D49" s="3" t="s">
        <v>10</v>
      </c>
      <c r="E49" s="3" t="s">
        <v>232</v>
      </c>
      <c r="F49" s="3" t="s">
        <v>222</v>
      </c>
      <c r="G49" s="3" t="s">
        <v>177</v>
      </c>
      <c r="H49" s="3" t="s">
        <v>146</v>
      </c>
      <c r="I49" s="3" t="s">
        <v>27</v>
      </c>
      <c r="J49" s="3" t="s">
        <v>8</v>
      </c>
      <c r="K49" s="3" t="s">
        <v>223</v>
      </c>
    </row>
    <row r="50" s="3" customFormat="1" spans="2:11">
      <c r="B50" s="3" t="s">
        <v>21</v>
      </c>
      <c r="C50" s="3" t="s">
        <v>233</v>
      </c>
      <c r="D50" s="3" t="s">
        <v>10</v>
      </c>
      <c r="E50" s="3" t="s">
        <v>234</v>
      </c>
      <c r="F50" s="3" t="s">
        <v>235</v>
      </c>
      <c r="G50" s="3" t="s">
        <v>146</v>
      </c>
      <c r="H50" s="3" t="s">
        <v>147</v>
      </c>
      <c r="I50" s="3" t="s">
        <v>27</v>
      </c>
      <c r="J50" s="3" t="s">
        <v>8</v>
      </c>
      <c r="K50" s="3" t="s">
        <v>236</v>
      </c>
    </row>
    <row r="51" s="3" customFormat="1" spans="2:11">
      <c r="B51" s="3" t="s">
        <v>21</v>
      </c>
      <c r="C51" s="3" t="s">
        <v>237</v>
      </c>
      <c r="D51" s="3" t="s">
        <v>10</v>
      </c>
      <c r="E51" s="3" t="s">
        <v>238</v>
      </c>
      <c r="F51" s="3" t="s">
        <v>71</v>
      </c>
      <c r="G51" s="3" t="s">
        <v>146</v>
      </c>
      <c r="H51" s="3" t="s">
        <v>147</v>
      </c>
      <c r="I51" s="3" t="s">
        <v>27</v>
      </c>
      <c r="J51" s="3" t="s">
        <v>8</v>
      </c>
      <c r="K51" s="3" t="s">
        <v>219</v>
      </c>
    </row>
    <row r="52" s="3" customFormat="1" spans="2:11">
      <c r="B52" s="3" t="s">
        <v>21</v>
      </c>
      <c r="C52" s="3" t="s">
        <v>239</v>
      </c>
      <c r="D52" s="3" t="s">
        <v>10</v>
      </c>
      <c r="E52" s="3" t="s">
        <v>240</v>
      </c>
      <c r="F52" s="3" t="s">
        <v>222</v>
      </c>
      <c r="G52" s="3" t="s">
        <v>177</v>
      </c>
      <c r="H52" s="3" t="s">
        <v>147</v>
      </c>
      <c r="I52" s="3" t="s">
        <v>152</v>
      </c>
      <c r="J52" s="3" t="s">
        <v>8</v>
      </c>
      <c r="K52" s="3" t="s">
        <v>241</v>
      </c>
    </row>
    <row r="53" s="3" customFormat="1" spans="2:11">
      <c r="B53" s="3" t="s">
        <v>21</v>
      </c>
      <c r="C53" s="3" t="s">
        <v>239</v>
      </c>
      <c r="D53" s="3" t="s">
        <v>10</v>
      </c>
      <c r="E53" s="3" t="s">
        <v>242</v>
      </c>
      <c r="F53" s="3" t="s">
        <v>222</v>
      </c>
      <c r="G53" s="3" t="s">
        <v>177</v>
      </c>
      <c r="H53" s="3" t="s">
        <v>147</v>
      </c>
      <c r="I53" s="3" t="s">
        <v>152</v>
      </c>
      <c r="J53" s="3" t="s">
        <v>8</v>
      </c>
      <c r="K53" s="3" t="s">
        <v>241</v>
      </c>
    </row>
    <row r="54" s="3" customFormat="1" spans="2:11">
      <c r="B54" s="3" t="s">
        <v>21</v>
      </c>
      <c r="C54" s="3" t="s">
        <v>239</v>
      </c>
      <c r="D54" s="3" t="s">
        <v>10</v>
      </c>
      <c r="E54" s="3" t="s">
        <v>243</v>
      </c>
      <c r="F54" s="3" t="s">
        <v>222</v>
      </c>
      <c r="G54" s="3" t="s">
        <v>177</v>
      </c>
      <c r="H54" s="3" t="s">
        <v>147</v>
      </c>
      <c r="I54" s="3" t="s">
        <v>152</v>
      </c>
      <c r="J54" s="3" t="s">
        <v>8</v>
      </c>
      <c r="K54" s="3" t="s">
        <v>241</v>
      </c>
    </row>
    <row r="55" s="3" customFormat="1" spans="2:11">
      <c r="B55" s="3" t="s">
        <v>21</v>
      </c>
      <c r="C55" s="3" t="s">
        <v>244</v>
      </c>
      <c r="D55" s="3" t="s">
        <v>10</v>
      </c>
      <c r="E55" s="3" t="s">
        <v>245</v>
      </c>
      <c r="F55" s="3" t="s">
        <v>222</v>
      </c>
      <c r="G55" s="3" t="s">
        <v>147</v>
      </c>
      <c r="H55" s="3" t="s">
        <v>151</v>
      </c>
      <c r="I55" s="3" t="s">
        <v>27</v>
      </c>
      <c r="J55" s="3" t="s">
        <v>8</v>
      </c>
      <c r="K55" s="3" t="s">
        <v>223</v>
      </c>
    </row>
    <row r="56" s="3" customFormat="1" spans="2:11">
      <c r="B56" s="3" t="s">
        <v>21</v>
      </c>
      <c r="C56" s="3" t="s">
        <v>244</v>
      </c>
      <c r="D56" s="3" t="s">
        <v>10</v>
      </c>
      <c r="E56" s="3" t="s">
        <v>246</v>
      </c>
      <c r="F56" s="3" t="s">
        <v>222</v>
      </c>
      <c r="G56" s="3" t="s">
        <v>147</v>
      </c>
      <c r="H56" s="3" t="s">
        <v>151</v>
      </c>
      <c r="I56" s="3" t="s">
        <v>27</v>
      </c>
      <c r="J56" s="3" t="s">
        <v>8</v>
      </c>
      <c r="K56" s="3" t="s">
        <v>223</v>
      </c>
    </row>
    <row r="57" s="3" customFormat="1" spans="2:11">
      <c r="B57" s="3" t="s">
        <v>21</v>
      </c>
      <c r="C57" s="3" t="s">
        <v>247</v>
      </c>
      <c r="D57" s="3" t="s">
        <v>10</v>
      </c>
      <c r="E57" s="3" t="s">
        <v>248</v>
      </c>
      <c r="F57" s="3" t="s">
        <v>222</v>
      </c>
      <c r="G57" s="3" t="s">
        <v>147</v>
      </c>
      <c r="H57" s="3" t="s">
        <v>151</v>
      </c>
      <c r="I57" s="3" t="s">
        <v>27</v>
      </c>
      <c r="J57" s="3" t="s">
        <v>8</v>
      </c>
      <c r="K57" s="3" t="s">
        <v>223</v>
      </c>
    </row>
    <row r="58" s="3" customFormat="1" spans="2:11">
      <c r="B58" s="3" t="s">
        <v>21</v>
      </c>
      <c r="C58" s="3" t="s">
        <v>249</v>
      </c>
      <c r="D58" s="3" t="s">
        <v>10</v>
      </c>
      <c r="E58" s="3" t="s">
        <v>250</v>
      </c>
      <c r="F58" s="3" t="s">
        <v>222</v>
      </c>
      <c r="G58" s="3" t="s">
        <v>147</v>
      </c>
      <c r="H58" s="3" t="s">
        <v>151</v>
      </c>
      <c r="I58" s="3" t="s">
        <v>27</v>
      </c>
      <c r="J58" s="3" t="s">
        <v>8</v>
      </c>
      <c r="K58" s="3" t="s">
        <v>223</v>
      </c>
    </row>
    <row r="59" s="3" customFormat="1" spans="2:12">
      <c r="B59" s="5" t="s">
        <v>251</v>
      </c>
      <c r="C59" s="5" t="s">
        <v>10</v>
      </c>
      <c r="D59" s="5" t="s">
        <v>10</v>
      </c>
      <c r="E59" s="5" t="s">
        <v>10</v>
      </c>
      <c r="F59" s="5" t="s">
        <v>252</v>
      </c>
      <c r="G59" s="5" t="s">
        <v>10</v>
      </c>
      <c r="H59" s="5" t="s">
        <v>10</v>
      </c>
      <c r="I59" s="5" t="s">
        <v>10</v>
      </c>
      <c r="J59" s="5" t="s">
        <v>10</v>
      </c>
      <c r="K59" s="5" t="s">
        <v>10</v>
      </c>
      <c r="L59" s="5" t="s">
        <v>10</v>
      </c>
    </row>
    <row r="60" s="3" customFormat="1" spans="2:11">
      <c r="B60" s="5" t="s">
        <v>12</v>
      </c>
      <c r="C60" s="5" t="s">
        <v>13</v>
      </c>
      <c r="D60" s="5" t="s">
        <v>14</v>
      </c>
      <c r="E60" s="5" t="s">
        <v>15</v>
      </c>
      <c r="F60" s="5" t="s">
        <v>16</v>
      </c>
      <c r="G60" s="5" t="s">
        <v>17</v>
      </c>
      <c r="H60" s="5" t="s">
        <v>18</v>
      </c>
      <c r="I60" s="5" t="s">
        <v>19</v>
      </c>
      <c r="J60" s="5" t="s">
        <v>4</v>
      </c>
      <c r="K60" s="5" t="s">
        <v>20</v>
      </c>
    </row>
    <row r="61" s="3" customFormat="1" spans="2:11">
      <c r="B61" s="3" t="s">
        <v>21</v>
      </c>
      <c r="C61" s="3" t="s">
        <v>253</v>
      </c>
      <c r="D61" s="3" t="s">
        <v>10</v>
      </c>
      <c r="E61" s="3" t="s">
        <v>254</v>
      </c>
      <c r="F61" s="3" t="s">
        <v>255</v>
      </c>
      <c r="G61" s="3" t="s">
        <v>72</v>
      </c>
      <c r="H61" s="3" t="s">
        <v>165</v>
      </c>
      <c r="I61" s="3" t="s">
        <v>27</v>
      </c>
      <c r="J61" s="3" t="s">
        <v>8</v>
      </c>
      <c r="K61" s="3" t="s">
        <v>256</v>
      </c>
    </row>
    <row r="62" s="3" customFormat="1" spans="2:12">
      <c r="B62" s="5" t="s">
        <v>74</v>
      </c>
      <c r="C62" s="5" t="s">
        <v>10</v>
      </c>
      <c r="D62" s="5" t="s">
        <v>10</v>
      </c>
      <c r="E62" s="5" t="s">
        <v>10</v>
      </c>
      <c r="F62" s="5" t="s">
        <v>257</v>
      </c>
      <c r="G62" s="5" t="s">
        <v>10</v>
      </c>
      <c r="H62" s="5" t="s">
        <v>10</v>
      </c>
      <c r="I62" s="5" t="s">
        <v>10</v>
      </c>
      <c r="J62" s="5" t="s">
        <v>10</v>
      </c>
      <c r="K62" s="5" t="s">
        <v>10</v>
      </c>
      <c r="L62" s="5" t="s">
        <v>10</v>
      </c>
    </row>
    <row r="63" s="3" customFormat="1" spans="2:11">
      <c r="B63" s="5" t="s">
        <v>12</v>
      </c>
      <c r="C63" s="5" t="s">
        <v>13</v>
      </c>
      <c r="D63" s="5" t="s">
        <v>14</v>
      </c>
      <c r="E63" s="5" t="s">
        <v>15</v>
      </c>
      <c r="F63" s="5" t="s">
        <v>16</v>
      </c>
      <c r="G63" s="5" t="s">
        <v>17</v>
      </c>
      <c r="H63" s="5" t="s">
        <v>18</v>
      </c>
      <c r="I63" s="5" t="s">
        <v>19</v>
      </c>
      <c r="J63" s="5" t="s">
        <v>4</v>
      </c>
      <c r="K63" s="5" t="s">
        <v>20</v>
      </c>
    </row>
    <row r="64" s="3" customFormat="1" spans="2:11">
      <c r="B64" s="3" t="s">
        <v>21</v>
      </c>
      <c r="C64" s="3" t="s">
        <v>258</v>
      </c>
      <c r="D64" s="3" t="s">
        <v>10</v>
      </c>
      <c r="E64" s="3" t="s">
        <v>259</v>
      </c>
      <c r="F64" s="3" t="s">
        <v>103</v>
      </c>
      <c r="G64" s="3" t="s">
        <v>50</v>
      </c>
      <c r="H64" s="3" t="s">
        <v>165</v>
      </c>
      <c r="I64" s="3" t="s">
        <v>152</v>
      </c>
      <c r="J64" s="3" t="s">
        <v>8</v>
      </c>
      <c r="K64" s="3" t="s">
        <v>260</v>
      </c>
    </row>
    <row r="65" s="3" customFormat="1" spans="2:11">
      <c r="B65" s="3" t="s">
        <v>21</v>
      </c>
      <c r="C65" s="3" t="s">
        <v>261</v>
      </c>
      <c r="D65" s="3" t="s">
        <v>10</v>
      </c>
      <c r="E65" s="3" t="s">
        <v>262</v>
      </c>
      <c r="F65" s="3" t="s">
        <v>78</v>
      </c>
      <c r="G65" s="3" t="s">
        <v>72</v>
      </c>
      <c r="H65" s="3" t="s">
        <v>173</v>
      </c>
      <c r="I65" s="3" t="s">
        <v>263</v>
      </c>
      <c r="J65" s="3" t="s">
        <v>8</v>
      </c>
      <c r="K65" s="3" t="s">
        <v>264</v>
      </c>
    </row>
    <row r="66" s="3" customFormat="1" spans="2:11">
      <c r="B66" s="3" t="s">
        <v>21</v>
      </c>
      <c r="C66" s="3" t="s">
        <v>265</v>
      </c>
      <c r="D66" s="3" t="s">
        <v>10</v>
      </c>
      <c r="E66" s="3" t="s">
        <v>266</v>
      </c>
      <c r="F66" s="3" t="s">
        <v>62</v>
      </c>
      <c r="G66" s="3" t="s">
        <v>166</v>
      </c>
      <c r="H66" s="3" t="s">
        <v>173</v>
      </c>
      <c r="I66" s="3" t="s">
        <v>27</v>
      </c>
      <c r="J66" s="3" t="s">
        <v>8</v>
      </c>
      <c r="K66" s="3" t="s">
        <v>100</v>
      </c>
    </row>
    <row r="67" s="3" customFormat="1" spans="2:11">
      <c r="B67" s="3" t="s">
        <v>21</v>
      </c>
      <c r="C67" s="3" t="s">
        <v>265</v>
      </c>
      <c r="D67" s="3" t="s">
        <v>10</v>
      </c>
      <c r="E67" s="3" t="s">
        <v>267</v>
      </c>
      <c r="F67" s="3" t="s">
        <v>62</v>
      </c>
      <c r="G67" s="3" t="s">
        <v>166</v>
      </c>
      <c r="H67" s="3" t="s">
        <v>173</v>
      </c>
      <c r="I67" s="3" t="s">
        <v>27</v>
      </c>
      <c r="J67" s="3" t="s">
        <v>8</v>
      </c>
      <c r="K67" s="3" t="s">
        <v>100</v>
      </c>
    </row>
    <row r="68" s="3" customFormat="1" spans="2:11">
      <c r="B68" s="3" t="s">
        <v>21</v>
      </c>
      <c r="C68" s="3" t="s">
        <v>268</v>
      </c>
      <c r="D68" s="3" t="s">
        <v>10</v>
      </c>
      <c r="E68" s="3" t="s">
        <v>269</v>
      </c>
      <c r="F68" s="3" t="s">
        <v>85</v>
      </c>
      <c r="G68" s="3" t="s">
        <v>166</v>
      </c>
      <c r="H68" s="3" t="s">
        <v>173</v>
      </c>
      <c r="I68" s="3" t="s">
        <v>27</v>
      </c>
      <c r="J68" s="3" t="s">
        <v>8</v>
      </c>
      <c r="K68" s="3" t="s">
        <v>100</v>
      </c>
    </row>
    <row r="69" s="3" customFormat="1" spans="2:11">
      <c r="B69" s="3" t="s">
        <v>21</v>
      </c>
      <c r="C69" s="3" t="s">
        <v>268</v>
      </c>
      <c r="D69" s="3" t="s">
        <v>10</v>
      </c>
      <c r="E69" s="3" t="s">
        <v>270</v>
      </c>
      <c r="F69" s="3" t="s">
        <v>85</v>
      </c>
      <c r="G69" s="3" t="s">
        <v>166</v>
      </c>
      <c r="H69" s="3" t="s">
        <v>173</v>
      </c>
      <c r="I69" s="3" t="s">
        <v>27</v>
      </c>
      <c r="J69" s="3" t="s">
        <v>8</v>
      </c>
      <c r="K69" s="3" t="s">
        <v>100</v>
      </c>
    </row>
    <row r="70" s="3" customFormat="1" spans="2:11">
      <c r="B70" s="3" t="s">
        <v>21</v>
      </c>
      <c r="C70" s="3" t="s">
        <v>268</v>
      </c>
      <c r="D70" s="3" t="s">
        <v>10</v>
      </c>
      <c r="E70" s="3" t="s">
        <v>271</v>
      </c>
      <c r="F70" s="3" t="s">
        <v>85</v>
      </c>
      <c r="G70" s="3" t="s">
        <v>166</v>
      </c>
      <c r="H70" s="3" t="s">
        <v>173</v>
      </c>
      <c r="I70" s="3" t="s">
        <v>27</v>
      </c>
      <c r="J70" s="3" t="s">
        <v>8</v>
      </c>
      <c r="K70" s="3" t="s">
        <v>100</v>
      </c>
    </row>
    <row r="71" s="3" customFormat="1" spans="2:11">
      <c r="B71" s="3" t="s">
        <v>21</v>
      </c>
      <c r="C71" s="3" t="s">
        <v>272</v>
      </c>
      <c r="D71" s="3" t="s">
        <v>10</v>
      </c>
      <c r="E71" s="3" t="s">
        <v>273</v>
      </c>
      <c r="F71" s="3" t="s">
        <v>94</v>
      </c>
      <c r="G71" s="3" t="s">
        <v>177</v>
      </c>
      <c r="H71" s="3" t="s">
        <v>146</v>
      </c>
      <c r="I71" s="3" t="s">
        <v>27</v>
      </c>
      <c r="J71" s="3" t="s">
        <v>8</v>
      </c>
      <c r="K71" s="3" t="s">
        <v>274</v>
      </c>
    </row>
    <row r="72" s="3" customFormat="1" spans="2:11">
      <c r="B72" s="3" t="s">
        <v>21</v>
      </c>
      <c r="C72" s="3" t="s">
        <v>272</v>
      </c>
      <c r="D72" s="3" t="s">
        <v>10</v>
      </c>
      <c r="E72" s="3" t="s">
        <v>275</v>
      </c>
      <c r="F72" s="3" t="s">
        <v>94</v>
      </c>
      <c r="G72" s="3" t="s">
        <v>177</v>
      </c>
      <c r="H72" s="3" t="s">
        <v>146</v>
      </c>
      <c r="I72" s="3" t="s">
        <v>27</v>
      </c>
      <c r="J72" s="3" t="s">
        <v>8</v>
      </c>
      <c r="K72" s="3" t="s">
        <v>274</v>
      </c>
    </row>
    <row r="73" s="3" customFormat="1" spans="2:11">
      <c r="B73" s="3" t="s">
        <v>21</v>
      </c>
      <c r="C73" s="3" t="s">
        <v>276</v>
      </c>
      <c r="D73" s="3" t="s">
        <v>10</v>
      </c>
      <c r="E73" s="3" t="s">
        <v>277</v>
      </c>
      <c r="F73" s="3" t="s">
        <v>94</v>
      </c>
      <c r="G73" s="3" t="s">
        <v>177</v>
      </c>
      <c r="H73" s="3" t="s">
        <v>146</v>
      </c>
      <c r="I73" s="3" t="s">
        <v>27</v>
      </c>
      <c r="J73" s="3" t="s">
        <v>8</v>
      </c>
      <c r="K73" s="3" t="s">
        <v>274</v>
      </c>
    </row>
    <row r="74" s="3" customFormat="1" spans="2:11">
      <c r="B74" s="3" t="s">
        <v>21</v>
      </c>
      <c r="C74" s="3" t="s">
        <v>278</v>
      </c>
      <c r="D74" s="3" t="s">
        <v>10</v>
      </c>
      <c r="E74" s="3" t="s">
        <v>279</v>
      </c>
      <c r="F74" s="3" t="s">
        <v>78</v>
      </c>
      <c r="G74" s="3" t="s">
        <v>177</v>
      </c>
      <c r="H74" s="3" t="s">
        <v>146</v>
      </c>
      <c r="I74" s="3" t="s">
        <v>27</v>
      </c>
      <c r="J74" s="3" t="s">
        <v>8</v>
      </c>
      <c r="K74" s="3" t="s">
        <v>280</v>
      </c>
    </row>
    <row r="75" s="3" customFormat="1" spans="2:11">
      <c r="B75" s="3" t="s">
        <v>21</v>
      </c>
      <c r="C75" s="3" t="s">
        <v>281</v>
      </c>
      <c r="D75" s="3" t="s">
        <v>10</v>
      </c>
      <c r="E75" s="3" t="s">
        <v>282</v>
      </c>
      <c r="F75" s="3" t="s">
        <v>85</v>
      </c>
      <c r="G75" s="3" t="s">
        <v>146</v>
      </c>
      <c r="H75" s="3" t="s">
        <v>147</v>
      </c>
      <c r="I75" s="3" t="s">
        <v>27</v>
      </c>
      <c r="J75" s="3" t="s">
        <v>8</v>
      </c>
      <c r="K75" s="3" t="s">
        <v>280</v>
      </c>
    </row>
    <row r="76" s="3" customFormat="1" spans="2:11">
      <c r="B76" s="3" t="s">
        <v>21</v>
      </c>
      <c r="C76" s="3" t="s">
        <v>281</v>
      </c>
      <c r="D76" s="3" t="s">
        <v>10</v>
      </c>
      <c r="E76" s="3" t="s">
        <v>283</v>
      </c>
      <c r="F76" s="3" t="s">
        <v>85</v>
      </c>
      <c r="G76" s="3" t="s">
        <v>146</v>
      </c>
      <c r="H76" s="3" t="s">
        <v>147</v>
      </c>
      <c r="I76" s="3" t="s">
        <v>27</v>
      </c>
      <c r="J76" s="3" t="s">
        <v>8</v>
      </c>
      <c r="K76" s="3" t="s">
        <v>280</v>
      </c>
    </row>
    <row r="77" s="3" customFormat="1" spans="2:11">
      <c r="B77" s="3" t="s">
        <v>21</v>
      </c>
      <c r="C77" s="3" t="s">
        <v>281</v>
      </c>
      <c r="D77" s="3" t="s">
        <v>10</v>
      </c>
      <c r="E77" s="3" t="s">
        <v>284</v>
      </c>
      <c r="F77" s="3" t="s">
        <v>85</v>
      </c>
      <c r="G77" s="3" t="s">
        <v>146</v>
      </c>
      <c r="H77" s="3" t="s">
        <v>147</v>
      </c>
      <c r="I77" s="3" t="s">
        <v>27</v>
      </c>
      <c r="J77" s="3" t="s">
        <v>8</v>
      </c>
      <c r="K77" s="3" t="s">
        <v>280</v>
      </c>
    </row>
    <row r="78" s="3" customFormat="1" spans="2:11">
      <c r="B78" s="3" t="s">
        <v>21</v>
      </c>
      <c r="C78" s="3" t="s">
        <v>281</v>
      </c>
      <c r="D78" s="3" t="s">
        <v>10</v>
      </c>
      <c r="E78" s="3" t="s">
        <v>285</v>
      </c>
      <c r="F78" s="3" t="s">
        <v>85</v>
      </c>
      <c r="G78" s="3" t="s">
        <v>146</v>
      </c>
      <c r="H78" s="3" t="s">
        <v>147</v>
      </c>
      <c r="I78" s="3" t="s">
        <v>27</v>
      </c>
      <c r="J78" s="3" t="s">
        <v>8</v>
      </c>
      <c r="K78" s="3" t="s">
        <v>280</v>
      </c>
    </row>
    <row r="79" s="3" customFormat="1" spans="2:11">
      <c r="B79" s="3" t="s">
        <v>21</v>
      </c>
      <c r="C79" s="3" t="s">
        <v>286</v>
      </c>
      <c r="D79" s="3" t="s">
        <v>10</v>
      </c>
      <c r="E79" s="3" t="s">
        <v>287</v>
      </c>
      <c r="F79" s="3" t="s">
        <v>78</v>
      </c>
      <c r="G79" s="3" t="s">
        <v>146</v>
      </c>
      <c r="H79" s="3" t="s">
        <v>147</v>
      </c>
      <c r="I79" s="3" t="s">
        <v>27</v>
      </c>
      <c r="J79" s="3" t="s">
        <v>8</v>
      </c>
      <c r="K79" s="3" t="s">
        <v>280</v>
      </c>
    </row>
    <row r="80" s="3" customFormat="1" spans="2:11">
      <c r="B80" s="3" t="s">
        <v>21</v>
      </c>
      <c r="C80" s="3" t="s">
        <v>288</v>
      </c>
      <c r="D80" s="3" t="s">
        <v>10</v>
      </c>
      <c r="E80" s="3" t="s">
        <v>289</v>
      </c>
      <c r="F80" s="3" t="s">
        <v>62</v>
      </c>
      <c r="G80" s="3" t="s">
        <v>146</v>
      </c>
      <c r="H80" s="3" t="s">
        <v>147</v>
      </c>
      <c r="I80" s="3" t="s">
        <v>27</v>
      </c>
      <c r="J80" s="3" t="s">
        <v>8</v>
      </c>
      <c r="K80" s="3" t="s">
        <v>280</v>
      </c>
    </row>
    <row r="81" s="3" customFormat="1" spans="2:11">
      <c r="B81" s="3" t="s">
        <v>21</v>
      </c>
      <c r="C81" s="3" t="s">
        <v>290</v>
      </c>
      <c r="D81" s="3" t="s">
        <v>10</v>
      </c>
      <c r="E81" s="3" t="s">
        <v>291</v>
      </c>
      <c r="F81" s="3" t="s">
        <v>62</v>
      </c>
      <c r="G81" s="3" t="s">
        <v>146</v>
      </c>
      <c r="H81" s="3" t="s">
        <v>147</v>
      </c>
      <c r="I81" s="3" t="s">
        <v>27</v>
      </c>
      <c r="J81" s="3" t="s">
        <v>8</v>
      </c>
      <c r="K81" s="3" t="s">
        <v>280</v>
      </c>
    </row>
    <row r="82" s="3" customFormat="1" spans="2:11">
      <c r="B82" s="3" t="s">
        <v>21</v>
      </c>
      <c r="C82" s="3" t="s">
        <v>292</v>
      </c>
      <c r="D82" s="3" t="s">
        <v>10</v>
      </c>
      <c r="E82" s="3" t="s">
        <v>293</v>
      </c>
      <c r="F82" s="3" t="s">
        <v>78</v>
      </c>
      <c r="G82" s="3" t="s">
        <v>146</v>
      </c>
      <c r="H82" s="3" t="s">
        <v>147</v>
      </c>
      <c r="I82" s="3" t="s">
        <v>27</v>
      </c>
      <c r="J82" s="3" t="s">
        <v>8</v>
      </c>
      <c r="K82" s="3" t="s">
        <v>280</v>
      </c>
    </row>
    <row r="83" s="3" customFormat="1" spans="2:11">
      <c r="B83" s="3" t="s">
        <v>21</v>
      </c>
      <c r="C83" s="3" t="s">
        <v>292</v>
      </c>
      <c r="D83" s="3" t="s">
        <v>10</v>
      </c>
      <c r="E83" s="3" t="s">
        <v>294</v>
      </c>
      <c r="F83" s="3" t="s">
        <v>78</v>
      </c>
      <c r="G83" s="3" t="s">
        <v>146</v>
      </c>
      <c r="H83" s="3" t="s">
        <v>147</v>
      </c>
      <c r="I83" s="3" t="s">
        <v>27</v>
      </c>
      <c r="J83" s="3" t="s">
        <v>8</v>
      </c>
      <c r="K83" s="3" t="s">
        <v>280</v>
      </c>
    </row>
    <row r="84" s="3" customFormat="1" spans="2:11">
      <c r="B84" s="3" t="s">
        <v>21</v>
      </c>
      <c r="C84" s="3" t="s">
        <v>292</v>
      </c>
      <c r="D84" s="3" t="s">
        <v>10</v>
      </c>
      <c r="E84" s="3" t="s">
        <v>295</v>
      </c>
      <c r="F84" s="3" t="s">
        <v>78</v>
      </c>
      <c r="G84" s="3" t="s">
        <v>146</v>
      </c>
      <c r="H84" s="3" t="s">
        <v>147</v>
      </c>
      <c r="I84" s="3" t="s">
        <v>27</v>
      </c>
      <c r="J84" s="3" t="s">
        <v>8</v>
      </c>
      <c r="K84" s="3" t="s">
        <v>280</v>
      </c>
    </row>
    <row r="85" s="3" customFormat="1" spans="2:11">
      <c r="B85" s="3" t="s">
        <v>21</v>
      </c>
      <c r="C85" s="3" t="s">
        <v>296</v>
      </c>
      <c r="D85" s="3" t="s">
        <v>10</v>
      </c>
      <c r="E85" s="3" t="s">
        <v>297</v>
      </c>
      <c r="F85" s="3" t="s">
        <v>103</v>
      </c>
      <c r="G85" s="3" t="s">
        <v>147</v>
      </c>
      <c r="H85" s="3" t="s">
        <v>151</v>
      </c>
      <c r="I85" s="3" t="s">
        <v>27</v>
      </c>
      <c r="J85" s="3" t="s">
        <v>8</v>
      </c>
      <c r="K85" s="3" t="s">
        <v>298</v>
      </c>
    </row>
    <row r="86" s="3" customFormat="1" spans="2:12">
      <c r="B86" s="5" t="s">
        <v>299</v>
      </c>
      <c r="C86" s="5" t="s">
        <v>10</v>
      </c>
      <c r="D86" s="5" t="s">
        <v>10</v>
      </c>
      <c r="E86" s="5" t="s">
        <v>10</v>
      </c>
      <c r="F86" s="5" t="s">
        <v>300</v>
      </c>
      <c r="G86" s="5" t="s">
        <v>10</v>
      </c>
      <c r="H86" s="5" t="s">
        <v>10</v>
      </c>
      <c r="I86" s="5" t="s">
        <v>10</v>
      </c>
      <c r="J86" s="5" t="s">
        <v>10</v>
      </c>
      <c r="K86" s="5" t="s">
        <v>10</v>
      </c>
      <c r="L86" s="5" t="s">
        <v>10</v>
      </c>
    </row>
    <row r="87" s="3" customFormat="1" spans="2:11">
      <c r="B87" s="5" t="s">
        <v>12</v>
      </c>
      <c r="C87" s="5" t="s">
        <v>13</v>
      </c>
      <c r="D87" s="5" t="s">
        <v>14</v>
      </c>
      <c r="E87" s="5" t="s">
        <v>15</v>
      </c>
      <c r="F87" s="5" t="s">
        <v>16</v>
      </c>
      <c r="G87" s="5" t="s">
        <v>17</v>
      </c>
      <c r="H87" s="5" t="s">
        <v>18</v>
      </c>
      <c r="I87" s="5" t="s">
        <v>19</v>
      </c>
      <c r="J87" s="5" t="s">
        <v>4</v>
      </c>
      <c r="K87" s="5" t="s">
        <v>20</v>
      </c>
    </row>
    <row r="88" s="3" customFormat="1" spans="2:11">
      <c r="B88" s="3" t="s">
        <v>21</v>
      </c>
      <c r="C88" s="3" t="s">
        <v>301</v>
      </c>
      <c r="D88" s="3" t="s">
        <v>302</v>
      </c>
      <c r="E88" s="3" t="s">
        <v>303</v>
      </c>
      <c r="F88" s="3" t="s">
        <v>304</v>
      </c>
      <c r="G88" s="3" t="s">
        <v>165</v>
      </c>
      <c r="H88" s="3" t="s">
        <v>166</v>
      </c>
      <c r="I88" s="3" t="s">
        <v>27</v>
      </c>
      <c r="J88" s="3" t="s">
        <v>8</v>
      </c>
      <c r="K88" s="3" t="s">
        <v>305</v>
      </c>
    </row>
    <row r="89" s="3" customFormat="1" spans="2:12">
      <c r="B89" s="5" t="s">
        <v>114</v>
      </c>
      <c r="C89" s="5" t="s">
        <v>10</v>
      </c>
      <c r="D89" s="5" t="s">
        <v>10</v>
      </c>
      <c r="E89" s="5" t="s">
        <v>10</v>
      </c>
      <c r="F89" s="5" t="s">
        <v>306</v>
      </c>
      <c r="G89" s="5" t="s">
        <v>10</v>
      </c>
      <c r="H89" s="5" t="s">
        <v>10</v>
      </c>
      <c r="I89" s="5" t="s">
        <v>10</v>
      </c>
      <c r="J89" s="5" t="s">
        <v>10</v>
      </c>
      <c r="K89" s="5" t="s">
        <v>10</v>
      </c>
      <c r="L89" s="5" t="s">
        <v>10</v>
      </c>
    </row>
    <row r="90" s="3" customFormat="1" spans="2:11">
      <c r="B90" s="5" t="s">
        <v>12</v>
      </c>
      <c r="C90" s="5" t="s">
        <v>13</v>
      </c>
      <c r="D90" s="5" t="s">
        <v>14</v>
      </c>
      <c r="E90" s="5" t="s">
        <v>15</v>
      </c>
      <c r="F90" s="5" t="s">
        <v>16</v>
      </c>
      <c r="G90" s="5" t="s">
        <v>17</v>
      </c>
      <c r="H90" s="5" t="s">
        <v>18</v>
      </c>
      <c r="I90" s="5" t="s">
        <v>19</v>
      </c>
      <c r="J90" s="5" t="s">
        <v>4</v>
      </c>
      <c r="K90" s="5" t="s">
        <v>20</v>
      </c>
    </row>
    <row r="91" s="3" customFormat="1" spans="2:11">
      <c r="B91" s="3" t="s">
        <v>21</v>
      </c>
      <c r="C91" s="3" t="s">
        <v>307</v>
      </c>
      <c r="D91" s="3" t="s">
        <v>10</v>
      </c>
      <c r="E91" s="3" t="s">
        <v>308</v>
      </c>
      <c r="F91" s="3" t="s">
        <v>118</v>
      </c>
      <c r="G91" s="3" t="s">
        <v>72</v>
      </c>
      <c r="H91" s="3" t="s">
        <v>165</v>
      </c>
      <c r="I91" s="3" t="s">
        <v>27</v>
      </c>
      <c r="J91" s="3" t="s">
        <v>8</v>
      </c>
      <c r="K91" s="3" t="s">
        <v>119</v>
      </c>
    </row>
    <row r="92" s="3" customFormat="1" spans="2:12">
      <c r="B92" s="5" t="s">
        <v>309</v>
      </c>
      <c r="C92" s="5" t="s">
        <v>10</v>
      </c>
      <c r="D92" s="5" t="s">
        <v>10</v>
      </c>
      <c r="E92" s="5" t="s">
        <v>10</v>
      </c>
      <c r="F92" s="5" t="s">
        <v>310</v>
      </c>
      <c r="G92" s="5" t="s">
        <v>10</v>
      </c>
      <c r="H92" s="5" t="s">
        <v>10</v>
      </c>
      <c r="I92" s="5" t="s">
        <v>10</v>
      </c>
      <c r="J92" s="5" t="s">
        <v>10</v>
      </c>
      <c r="K92" s="5" t="s">
        <v>10</v>
      </c>
      <c r="L92" s="5" t="s">
        <v>10</v>
      </c>
    </row>
    <row r="93" s="3" customFormat="1" spans="2:11">
      <c r="B93" s="5" t="s">
        <v>12</v>
      </c>
      <c r="C93" s="5" t="s">
        <v>13</v>
      </c>
      <c r="D93" s="5" t="s">
        <v>14</v>
      </c>
      <c r="E93" s="5" t="s">
        <v>15</v>
      </c>
      <c r="F93" s="5" t="s">
        <v>16</v>
      </c>
      <c r="G93" s="5" t="s">
        <v>17</v>
      </c>
      <c r="H93" s="5" t="s">
        <v>18</v>
      </c>
      <c r="I93" s="5" t="s">
        <v>19</v>
      </c>
      <c r="J93" s="5" t="s">
        <v>4</v>
      </c>
      <c r="K93" s="5" t="s">
        <v>20</v>
      </c>
    </row>
    <row r="94" s="3" customFormat="1" spans="2:11">
      <c r="B94" s="3" t="s">
        <v>21</v>
      </c>
      <c r="C94" s="3" t="s">
        <v>311</v>
      </c>
      <c r="D94" s="3" t="s">
        <v>10</v>
      </c>
      <c r="E94" s="3" t="s">
        <v>312</v>
      </c>
      <c r="F94" s="3" t="s">
        <v>313</v>
      </c>
      <c r="G94" s="3" t="s">
        <v>72</v>
      </c>
      <c r="H94" s="3" t="s">
        <v>165</v>
      </c>
      <c r="I94" s="3" t="s">
        <v>27</v>
      </c>
      <c r="J94" s="3" t="s">
        <v>8</v>
      </c>
      <c r="K94" s="3" t="s">
        <v>314</v>
      </c>
    </row>
    <row r="95" s="3" customFormat="1" spans="2:11">
      <c r="B95" s="3" t="s">
        <v>21</v>
      </c>
      <c r="C95" s="3" t="s">
        <v>315</v>
      </c>
      <c r="D95" s="3" t="s">
        <v>10</v>
      </c>
      <c r="E95" s="3" t="s">
        <v>316</v>
      </c>
      <c r="F95" s="3" t="s">
        <v>313</v>
      </c>
      <c r="G95" s="3" t="s">
        <v>173</v>
      </c>
      <c r="H95" s="3" t="s">
        <v>177</v>
      </c>
      <c r="I95" s="3" t="s">
        <v>27</v>
      </c>
      <c r="J95" s="3" t="s">
        <v>8</v>
      </c>
      <c r="K95" s="3" t="s">
        <v>314</v>
      </c>
    </row>
    <row r="96" s="3" customFormat="1" spans="2:12">
      <c r="B96" s="5" t="s">
        <v>131</v>
      </c>
      <c r="C96" s="5" t="s">
        <v>10</v>
      </c>
      <c r="D96" s="5" t="s">
        <v>10</v>
      </c>
      <c r="E96" s="5" t="s">
        <v>10</v>
      </c>
      <c r="F96" s="5" t="s">
        <v>317</v>
      </c>
      <c r="G96" s="5" t="s">
        <v>10</v>
      </c>
      <c r="H96" s="5" t="s">
        <v>10</v>
      </c>
      <c r="I96" s="5" t="s">
        <v>10</v>
      </c>
      <c r="J96" s="5" t="s">
        <v>10</v>
      </c>
      <c r="K96" s="5" t="s">
        <v>10</v>
      </c>
      <c r="L96" s="5" t="s">
        <v>10</v>
      </c>
    </row>
    <row r="97" s="3" customFormat="1" spans="2:11">
      <c r="B97" s="5" t="s">
        <v>12</v>
      </c>
      <c r="C97" s="5" t="s">
        <v>13</v>
      </c>
      <c r="D97" s="5" t="s">
        <v>14</v>
      </c>
      <c r="E97" s="5" t="s">
        <v>15</v>
      </c>
      <c r="F97" s="5" t="s">
        <v>16</v>
      </c>
      <c r="G97" s="5" t="s">
        <v>17</v>
      </c>
      <c r="H97" s="5" t="s">
        <v>18</v>
      </c>
      <c r="I97" s="5" t="s">
        <v>19</v>
      </c>
      <c r="J97" s="5" t="s">
        <v>4</v>
      </c>
      <c r="K97" s="5" t="s">
        <v>20</v>
      </c>
    </row>
    <row r="98" s="3" customFormat="1" spans="2:11">
      <c r="B98" s="3" t="s">
        <v>21</v>
      </c>
      <c r="C98" s="3" t="s">
        <v>318</v>
      </c>
      <c r="D98" s="3" t="s">
        <v>10</v>
      </c>
      <c r="E98" s="3" t="s">
        <v>319</v>
      </c>
      <c r="F98" s="3" t="s">
        <v>135</v>
      </c>
      <c r="G98" s="3" t="s">
        <v>165</v>
      </c>
      <c r="H98" s="3" t="s">
        <v>166</v>
      </c>
      <c r="I98" s="3" t="s">
        <v>27</v>
      </c>
      <c r="J98" s="3" t="s">
        <v>8</v>
      </c>
      <c r="K98" s="3" t="s">
        <v>136</v>
      </c>
    </row>
    <row r="99" s="3" customFormat="1" spans="2:12">
      <c r="B99" s="5" t="s">
        <v>320</v>
      </c>
      <c r="C99" s="5" t="s">
        <v>10</v>
      </c>
      <c r="D99" s="5" t="s">
        <v>10</v>
      </c>
      <c r="E99" s="5" t="s">
        <v>10</v>
      </c>
      <c r="F99" s="5" t="s">
        <v>321</v>
      </c>
      <c r="G99" s="5" t="s">
        <v>10</v>
      </c>
      <c r="H99" s="5" t="s">
        <v>10</v>
      </c>
      <c r="I99" s="5" t="s">
        <v>10</v>
      </c>
      <c r="J99" s="5" t="s">
        <v>10</v>
      </c>
      <c r="K99" s="5" t="s">
        <v>10</v>
      </c>
      <c r="L99" s="5" t="s">
        <v>10</v>
      </c>
    </row>
    <row r="100" s="3" customFormat="1" spans="2:11"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5" t="s">
        <v>18</v>
      </c>
      <c r="I100" s="5" t="s">
        <v>19</v>
      </c>
      <c r="J100" s="5" t="s">
        <v>4</v>
      </c>
      <c r="K100" s="5" t="s">
        <v>20</v>
      </c>
    </row>
    <row r="101" s="3" customFormat="1" spans="2:11">
      <c r="B101" s="3" t="s">
        <v>21</v>
      </c>
      <c r="C101" s="3" t="s">
        <v>322</v>
      </c>
      <c r="D101" s="3" t="s">
        <v>10</v>
      </c>
      <c r="E101" s="3" t="s">
        <v>323</v>
      </c>
      <c r="F101" s="3" t="s">
        <v>324</v>
      </c>
      <c r="G101" s="3" t="s">
        <v>165</v>
      </c>
      <c r="H101" s="3" t="s">
        <v>166</v>
      </c>
      <c r="I101" s="3" t="s">
        <v>27</v>
      </c>
      <c r="J101" s="3" t="s">
        <v>8</v>
      </c>
      <c r="K101" s="3" t="s">
        <v>325</v>
      </c>
    </row>
    <row r="102" s="3" customFormat="1" spans="2:11">
      <c r="B102" s="3" t="s">
        <v>21</v>
      </c>
      <c r="C102" s="3" t="s">
        <v>326</v>
      </c>
      <c r="D102" s="3" t="s">
        <v>10</v>
      </c>
      <c r="E102" s="3" t="s">
        <v>327</v>
      </c>
      <c r="F102" s="3" t="s">
        <v>324</v>
      </c>
      <c r="G102" s="3" t="s">
        <v>165</v>
      </c>
      <c r="H102" s="3" t="s">
        <v>173</v>
      </c>
      <c r="I102" s="3" t="s">
        <v>152</v>
      </c>
      <c r="J102" s="3" t="s">
        <v>8</v>
      </c>
      <c r="K102" s="3" t="s">
        <v>328</v>
      </c>
    </row>
    <row r="103" s="3" customFormat="1" spans="2:12">
      <c r="B103" s="5" t="s">
        <v>329</v>
      </c>
      <c r="C103" s="5" t="s">
        <v>10</v>
      </c>
      <c r="D103" s="5" t="s">
        <v>10</v>
      </c>
      <c r="E103" s="5" t="s">
        <v>10</v>
      </c>
      <c r="F103" s="5" t="s">
        <v>330</v>
      </c>
      <c r="G103" s="5" t="s">
        <v>10</v>
      </c>
      <c r="H103" s="5" t="s">
        <v>10</v>
      </c>
      <c r="I103" s="5" t="s">
        <v>10</v>
      </c>
      <c r="J103" s="5" t="s">
        <v>10</v>
      </c>
      <c r="K103" s="5" t="s">
        <v>10</v>
      </c>
      <c r="L103" s="5" t="s">
        <v>10</v>
      </c>
    </row>
    <row r="104" s="3" customFormat="1" spans="2:11">
      <c r="B104" s="5" t="s">
        <v>12</v>
      </c>
      <c r="C104" s="5" t="s">
        <v>13</v>
      </c>
      <c r="D104" s="5" t="s">
        <v>14</v>
      </c>
      <c r="E104" s="5" t="s">
        <v>15</v>
      </c>
      <c r="F104" s="5" t="s">
        <v>16</v>
      </c>
      <c r="G104" s="5" t="s">
        <v>17</v>
      </c>
      <c r="H104" s="5" t="s">
        <v>18</v>
      </c>
      <c r="I104" s="5" t="s">
        <v>19</v>
      </c>
      <c r="J104" s="5" t="s">
        <v>4</v>
      </c>
      <c r="K104" s="5" t="s">
        <v>20</v>
      </c>
    </row>
    <row r="105" s="3" customFormat="1" spans="2:11">
      <c r="B105" s="3" t="s">
        <v>21</v>
      </c>
      <c r="C105" s="3" t="s">
        <v>331</v>
      </c>
      <c r="D105" s="3" t="s">
        <v>332</v>
      </c>
      <c r="E105" s="3" t="s">
        <v>333</v>
      </c>
      <c r="F105" s="3" t="s">
        <v>334</v>
      </c>
      <c r="G105" s="3" t="s">
        <v>146</v>
      </c>
      <c r="H105" s="3" t="s">
        <v>147</v>
      </c>
      <c r="I105" s="3" t="s">
        <v>27</v>
      </c>
      <c r="J105" s="3" t="s">
        <v>8</v>
      </c>
      <c r="K105" s="3" t="s">
        <v>335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tabSelected="1" topLeftCell="A77" workbookViewId="0">
      <selection activeCell="A103" sqref="A103:D105"/>
    </sheetView>
  </sheetViews>
  <sheetFormatPr defaultColWidth="11" defaultRowHeight="14.25"/>
  <cols>
    <col min="1" max="1" width="11.5" style="3"/>
    <col min="2" max="8" width="11" style="3"/>
    <col min="9" max="9" width="9.125" style="3" customWidth="1"/>
    <col min="10" max="16377" width="11" style="3"/>
  </cols>
  <sheetData>
    <row r="1" s="3" customFormat="1" spans="1:8">
      <c r="A1" s="5" t="s">
        <v>13</v>
      </c>
      <c r="B1" s="5" t="s">
        <v>17</v>
      </c>
      <c r="C1" s="5" t="s">
        <v>18</v>
      </c>
      <c r="D1" s="5" t="s">
        <v>20</v>
      </c>
      <c r="H1" s="3" t="s">
        <v>336</v>
      </c>
    </row>
    <row r="2" s="3" customFormat="1" spans="1:9">
      <c r="A2" s="3" t="s">
        <v>22</v>
      </c>
      <c r="B2" s="3" t="s">
        <v>25</v>
      </c>
      <c r="C2" s="3" t="s">
        <v>26</v>
      </c>
      <c r="D2" s="6">
        <v>820</v>
      </c>
      <c r="E2" s="3" t="str">
        <f>VLOOKUP(A2,HOP!A:L,12,0)</f>
        <v>820.00</v>
      </c>
      <c r="F2" s="3" t="str">
        <f>VLOOKUP(A2,HOP!A:C,3,0)</f>
        <v>2398698</v>
      </c>
      <c r="G2" s="3">
        <f>D2-E2</f>
        <v>0</v>
      </c>
      <c r="H2" s="3" t="str">
        <f>$H$1&amp;F2</f>
        <v>，2398698</v>
      </c>
      <c r="I2" s="3" t="str">
        <f>VLOOKUP(A2,HOP!A:T,20,0)</f>
        <v>直采</v>
      </c>
    </row>
    <row r="3" s="3" customFormat="1" spans="1:9">
      <c r="A3" s="3" t="s">
        <v>29</v>
      </c>
      <c r="B3" s="3" t="s">
        <v>32</v>
      </c>
      <c r="C3" s="3" t="s">
        <v>33</v>
      </c>
      <c r="D3" s="6">
        <v>360</v>
      </c>
      <c r="E3" s="3" t="str">
        <f>VLOOKUP(A3,HOP!A:L,12,0)</f>
        <v>360.00</v>
      </c>
      <c r="F3" s="3" t="str">
        <f>VLOOKUP(A3,HOP!A:C,3,0)</f>
        <v>2409588</v>
      </c>
      <c r="G3" s="3">
        <f t="shared" ref="G3:G34" si="0">D3-E3</f>
        <v>0</v>
      </c>
      <c r="H3" s="3" t="str">
        <f t="shared" ref="H3:H34" si="1">$H$1&amp;F3</f>
        <v>，2409588</v>
      </c>
      <c r="I3" s="3" t="str">
        <f>VLOOKUP(A3,HOP!A:T,20,0)</f>
        <v>直采</v>
      </c>
    </row>
    <row r="4" s="3" customFormat="1" spans="1:9">
      <c r="A4" s="3" t="s">
        <v>37</v>
      </c>
      <c r="B4" s="3" t="s">
        <v>40</v>
      </c>
      <c r="C4" s="3" t="s">
        <v>25</v>
      </c>
      <c r="D4" s="6">
        <v>560</v>
      </c>
      <c r="E4" s="3" t="str">
        <f>VLOOKUP(A4,HOP!A:L,12,0)</f>
        <v>560.00</v>
      </c>
      <c r="F4" s="3" t="str">
        <f>VLOOKUP(A4,HOP!A:C,3,0)</f>
        <v>2406716</v>
      </c>
      <c r="G4" s="3">
        <f t="shared" si="0"/>
        <v>0</v>
      </c>
      <c r="H4" s="3" t="str">
        <f t="shared" si="1"/>
        <v>，2406716</v>
      </c>
      <c r="I4" s="3" t="str">
        <f>VLOOKUP(A4,HOP!A:T,20,0)</f>
        <v>直采</v>
      </c>
    </row>
    <row r="5" s="3" customFormat="1" spans="1:9">
      <c r="A5" s="3" t="s">
        <v>42</v>
      </c>
      <c r="B5" s="3" t="s">
        <v>26</v>
      </c>
      <c r="C5" s="3" t="s">
        <v>32</v>
      </c>
      <c r="D5" s="6">
        <v>560</v>
      </c>
      <c r="E5" s="3" t="str">
        <f>VLOOKUP(A5,HOP!A:L,12,0)</f>
        <v>560.00</v>
      </c>
      <c r="F5" s="3" t="str">
        <f>VLOOKUP(A5,HOP!A:C,3,0)</f>
        <v>2408704</v>
      </c>
      <c r="G5" s="3">
        <f t="shared" si="0"/>
        <v>0</v>
      </c>
      <c r="H5" s="3" t="str">
        <f t="shared" si="1"/>
        <v>，2408704</v>
      </c>
      <c r="I5" s="3" t="str">
        <f>VLOOKUP(A5,HOP!A:T,20,0)</f>
        <v>直采</v>
      </c>
    </row>
    <row r="6" s="3" customFormat="1" spans="1:9">
      <c r="A6" s="3" t="s">
        <v>44</v>
      </c>
      <c r="B6" s="3" t="s">
        <v>32</v>
      </c>
      <c r="C6" s="3" t="s">
        <v>33</v>
      </c>
      <c r="D6" s="6">
        <v>560</v>
      </c>
      <c r="E6" s="3" t="str">
        <f>VLOOKUP(A6,HOP!A:L,12,0)</f>
        <v>560.00</v>
      </c>
      <c r="F6" s="3" t="str">
        <f>VLOOKUP(A6,HOP!A:C,3,0)</f>
        <v>2409556</v>
      </c>
      <c r="G6" s="3">
        <f t="shared" si="0"/>
        <v>0</v>
      </c>
      <c r="H6" s="3" t="str">
        <f t="shared" si="1"/>
        <v>，2409556</v>
      </c>
      <c r="I6" s="3" t="str">
        <f>VLOOKUP(A6,HOP!A:T,20,0)</f>
        <v>直采</v>
      </c>
    </row>
    <row r="7" s="3" customFormat="1" spans="1:9">
      <c r="A7" s="3" t="s">
        <v>46</v>
      </c>
      <c r="B7" s="3" t="s">
        <v>49</v>
      </c>
      <c r="C7" s="3" t="s">
        <v>50</v>
      </c>
      <c r="D7" s="6">
        <v>860</v>
      </c>
      <c r="E7" s="3" t="str">
        <f>VLOOKUP(A7,HOP!A:L,12,0)</f>
        <v>860.00</v>
      </c>
      <c r="F7" s="3" t="str">
        <f>VLOOKUP(A7,HOP!A:C,3,0)</f>
        <v>2409937</v>
      </c>
      <c r="G7" s="3">
        <f t="shared" si="0"/>
        <v>0</v>
      </c>
      <c r="H7" s="3" t="str">
        <f t="shared" si="1"/>
        <v>，2409937</v>
      </c>
      <c r="I7" s="3" t="str">
        <f>VLOOKUP(A7,HOP!A:T,20,0)</f>
        <v>直采</v>
      </c>
    </row>
    <row r="8" s="3" customFormat="1" hidden="1" spans="1:10">
      <c r="A8" s="3">
        <v>1303113233</v>
      </c>
      <c r="B8" s="3" t="s">
        <v>25</v>
      </c>
      <c r="C8" s="3" t="s">
        <v>26</v>
      </c>
      <c r="D8" s="6">
        <v>396</v>
      </c>
      <c r="E8" s="3">
        <v>396</v>
      </c>
      <c r="F8" s="11" t="s">
        <v>337</v>
      </c>
      <c r="G8" s="3">
        <f t="shared" si="0"/>
        <v>0</v>
      </c>
      <c r="H8" s="3" t="str">
        <f t="shared" si="1"/>
        <v>，202201242216570022</v>
      </c>
      <c r="I8" s="3" t="e">
        <f>VLOOKUP(A8,HOP!A:T,20,0)</f>
        <v>#N/A</v>
      </c>
      <c r="J8" s="3">
        <v>1.24</v>
      </c>
    </row>
    <row r="9" s="3" customFormat="1" spans="1:9">
      <c r="A9" s="3" t="s">
        <v>60</v>
      </c>
      <c r="B9" s="3" t="s">
        <v>26</v>
      </c>
      <c r="C9" s="3" t="s">
        <v>32</v>
      </c>
      <c r="D9" s="6">
        <v>604</v>
      </c>
      <c r="E9" s="3" t="str">
        <f>VLOOKUP(A9,HOP!A:L,12,0)</f>
        <v>604.00</v>
      </c>
      <c r="F9" s="3" t="str">
        <f>VLOOKUP(A9,HOP!A:C,3,0)</f>
        <v>2408724</v>
      </c>
      <c r="G9" s="3">
        <f t="shared" si="0"/>
        <v>0</v>
      </c>
      <c r="H9" s="3" t="str">
        <f t="shared" si="1"/>
        <v>，2408724</v>
      </c>
      <c r="I9" s="3" t="str">
        <f>VLOOKUP(A9,HOP!A:T,20,0)</f>
        <v>直采</v>
      </c>
    </row>
    <row r="10" s="3" customFormat="1" spans="1:9">
      <c r="A10" s="3" t="s">
        <v>65</v>
      </c>
      <c r="B10" s="3" t="s">
        <v>33</v>
      </c>
      <c r="C10" s="3" t="s">
        <v>49</v>
      </c>
      <c r="D10" s="6">
        <v>302</v>
      </c>
      <c r="E10" s="3" t="str">
        <f>VLOOKUP(A10,HOP!A:L,12,0)</f>
        <v>302.00</v>
      </c>
      <c r="F10" s="3" t="str">
        <f>VLOOKUP(A10,HOP!A:C,3,0)</f>
        <v>2409717</v>
      </c>
      <c r="G10" s="3">
        <f t="shared" si="0"/>
        <v>0</v>
      </c>
      <c r="H10" s="3" t="str">
        <f t="shared" si="1"/>
        <v>，2409717</v>
      </c>
      <c r="I10" s="3" t="str">
        <f>VLOOKUP(A10,HOP!A:T,20,0)</f>
        <v>直采</v>
      </c>
    </row>
    <row r="11" s="3" customFormat="1" spans="1:9">
      <c r="A11" s="3" t="s">
        <v>69</v>
      </c>
      <c r="B11" s="3" t="s">
        <v>50</v>
      </c>
      <c r="C11" s="3" t="s">
        <v>72</v>
      </c>
      <c r="D11" s="6">
        <v>410</v>
      </c>
      <c r="E11" s="3" t="str">
        <f>VLOOKUP(A11,HOP!A:L,12,0)</f>
        <v>410.00</v>
      </c>
      <c r="F11" s="3" t="str">
        <f>VLOOKUP(A11,HOP!A:C,3,0)</f>
        <v>2410425</v>
      </c>
      <c r="G11" s="3">
        <f t="shared" si="0"/>
        <v>0</v>
      </c>
      <c r="H11" s="3" t="str">
        <f t="shared" si="1"/>
        <v>，2410425</v>
      </c>
      <c r="I11" s="3" t="str">
        <f>VLOOKUP(A11,HOP!A:T,20,0)</f>
        <v>直采</v>
      </c>
    </row>
    <row r="12" s="3" customFormat="1" spans="1:9">
      <c r="A12" s="3" t="s">
        <v>76</v>
      </c>
      <c r="B12" s="3" t="s">
        <v>25</v>
      </c>
      <c r="C12" s="3" t="s">
        <v>26</v>
      </c>
      <c r="D12" s="6">
        <v>222.28</v>
      </c>
      <c r="E12" s="3" t="str">
        <f>VLOOKUP(A12,HOP!A:L,12,0)</f>
        <v>222.28</v>
      </c>
      <c r="F12" s="3" t="str">
        <f>VLOOKUP(A12,HOP!A:C,3,0)</f>
        <v>2408256</v>
      </c>
      <c r="G12" s="3">
        <f t="shared" si="0"/>
        <v>0</v>
      </c>
      <c r="H12" s="3" t="str">
        <f t="shared" si="1"/>
        <v>，2408256</v>
      </c>
      <c r="I12" s="3" t="str">
        <f>VLOOKUP(A12,HOP!A:T,20,0)</f>
        <v>直采</v>
      </c>
    </row>
    <row r="13" s="3" customFormat="1" spans="1:9">
      <c r="A13" s="3" t="s">
        <v>80</v>
      </c>
      <c r="B13" s="3" t="s">
        <v>25</v>
      </c>
      <c r="C13" s="3" t="s">
        <v>26</v>
      </c>
      <c r="D13" s="6">
        <v>222.28</v>
      </c>
      <c r="E13" s="3" t="str">
        <f>VLOOKUP(A13,HOP!A:L,12,0)</f>
        <v>222.28</v>
      </c>
      <c r="F13" s="3" t="str">
        <f>VLOOKUP(A13,HOP!A:C,3,0)</f>
        <v>2408254</v>
      </c>
      <c r="G13" s="3">
        <f t="shared" si="0"/>
        <v>0</v>
      </c>
      <c r="H13" s="3" t="str">
        <f t="shared" si="1"/>
        <v>，2408254</v>
      </c>
      <c r="I13" s="3" t="str">
        <f>VLOOKUP(A13,HOP!A:T,20,0)</f>
        <v>直采</v>
      </c>
    </row>
    <row r="14" s="3" customFormat="1" spans="1:9">
      <c r="A14" s="3" t="s">
        <v>81</v>
      </c>
      <c r="B14" s="3" t="s">
        <v>26</v>
      </c>
      <c r="C14" s="3" t="s">
        <v>32</v>
      </c>
      <c r="D14" s="6">
        <v>222.28</v>
      </c>
      <c r="E14" s="3" t="str">
        <f>VLOOKUP(A14,HOP!A:L,12,0)</f>
        <v>222.28</v>
      </c>
      <c r="F14" s="3" t="str">
        <f>VLOOKUP(A14,HOP!A:C,3,0)</f>
        <v>2409012</v>
      </c>
      <c r="G14" s="3">
        <f t="shared" si="0"/>
        <v>0</v>
      </c>
      <c r="H14" s="3" t="str">
        <f t="shared" si="1"/>
        <v>，2409012</v>
      </c>
      <c r="I14" s="3" t="str">
        <f>VLOOKUP(A14,HOP!A:T,20,0)</f>
        <v>直采</v>
      </c>
    </row>
    <row r="15" s="3" customFormat="1" spans="1:9">
      <c r="A15" s="3">
        <v>1304813252</v>
      </c>
      <c r="B15" s="3" t="s">
        <v>32</v>
      </c>
      <c r="C15" s="3" t="s">
        <v>33</v>
      </c>
      <c r="D15" s="6">
        <v>222.28</v>
      </c>
      <c r="E15" s="3">
        <v>222.28</v>
      </c>
      <c r="F15" s="3">
        <v>2409237</v>
      </c>
      <c r="G15" s="3">
        <f t="shared" si="0"/>
        <v>0</v>
      </c>
      <c r="H15" s="3" t="str">
        <f t="shared" si="1"/>
        <v>，2409237</v>
      </c>
      <c r="I15" s="3" t="s">
        <v>338</v>
      </c>
    </row>
    <row r="16" s="3" customFormat="1" spans="1:9">
      <c r="A16" s="3" t="s">
        <v>86</v>
      </c>
      <c r="B16" s="3" t="s">
        <v>32</v>
      </c>
      <c r="C16" s="3" t="s">
        <v>33</v>
      </c>
      <c r="D16" s="6">
        <v>222.28</v>
      </c>
      <c r="E16" s="3" t="str">
        <f>VLOOKUP(A16,HOP!A:L,12,0)</f>
        <v>222.28</v>
      </c>
      <c r="F16" s="3" t="str">
        <f>VLOOKUP(A16,HOP!A:C,3,0)</f>
        <v>2409241</v>
      </c>
      <c r="G16" s="3">
        <f t="shared" si="0"/>
        <v>0</v>
      </c>
      <c r="H16" s="3" t="str">
        <f t="shared" si="1"/>
        <v>，2409241</v>
      </c>
      <c r="I16" s="3" t="str">
        <f>VLOOKUP(A16,HOP!A:T,20,0)</f>
        <v>直采</v>
      </c>
    </row>
    <row r="17" s="3" customFormat="1" spans="1:9">
      <c r="A17" s="3" t="s">
        <v>88</v>
      </c>
      <c r="B17" s="3" t="s">
        <v>32</v>
      </c>
      <c r="C17" s="3" t="s">
        <v>33</v>
      </c>
      <c r="D17" s="6">
        <v>222.28</v>
      </c>
      <c r="E17" s="3" t="str">
        <f>VLOOKUP(A17,HOP!A:L,12,0)</f>
        <v>222.28</v>
      </c>
      <c r="F17" s="3" t="str">
        <f>VLOOKUP(A17,HOP!A:C,3,0)</f>
        <v>2409356</v>
      </c>
      <c r="G17" s="3">
        <f t="shared" si="0"/>
        <v>0</v>
      </c>
      <c r="H17" s="3" t="str">
        <f t="shared" si="1"/>
        <v>，2409356</v>
      </c>
      <c r="I17" s="3" t="str">
        <f>VLOOKUP(A17,HOP!A:T,20,0)</f>
        <v>直采</v>
      </c>
    </row>
    <row r="18" s="3" customFormat="1" spans="1:9">
      <c r="A18" s="3" t="s">
        <v>90</v>
      </c>
      <c r="B18" s="3" t="s">
        <v>32</v>
      </c>
      <c r="C18" s="3" t="s">
        <v>33</v>
      </c>
      <c r="D18" s="6">
        <v>222.28</v>
      </c>
      <c r="E18" s="3" t="str">
        <f>VLOOKUP(A18,HOP!A:L,12,0)</f>
        <v>222.28</v>
      </c>
      <c r="F18" s="3" t="str">
        <f>VLOOKUP(A18,HOP!A:C,3,0)</f>
        <v>2409357</v>
      </c>
      <c r="G18" s="3">
        <f t="shared" si="0"/>
        <v>0</v>
      </c>
      <c r="H18" s="3" t="str">
        <f t="shared" si="1"/>
        <v>，2409357</v>
      </c>
      <c r="I18" s="3" t="str">
        <f>VLOOKUP(A18,HOP!A:T,20,0)</f>
        <v>直采</v>
      </c>
    </row>
    <row r="19" s="3" customFormat="1" spans="1:9">
      <c r="A19" s="3" t="s">
        <v>92</v>
      </c>
      <c r="B19" s="3" t="s">
        <v>32</v>
      </c>
      <c r="C19" s="3" t="s">
        <v>33</v>
      </c>
      <c r="D19" s="6">
        <v>391.4</v>
      </c>
      <c r="E19" s="3" t="str">
        <f>VLOOKUP(A19,HOP!A:L,12,0)</f>
        <v>391.40</v>
      </c>
      <c r="F19" s="3" t="str">
        <f>VLOOKUP(A19,HOP!A:C,3,0)</f>
        <v>2409396</v>
      </c>
      <c r="G19" s="3">
        <f t="shared" si="0"/>
        <v>0</v>
      </c>
      <c r="H19" s="3" t="str">
        <f t="shared" si="1"/>
        <v>，2409396</v>
      </c>
      <c r="I19" s="3" t="str">
        <f>VLOOKUP(A19,HOP!A:T,20,0)</f>
        <v>直采</v>
      </c>
    </row>
    <row r="20" s="3" customFormat="1" spans="1:9">
      <c r="A20" s="3" t="s">
        <v>96</v>
      </c>
      <c r="B20" s="3" t="s">
        <v>33</v>
      </c>
      <c r="C20" s="3" t="s">
        <v>49</v>
      </c>
      <c r="D20" s="6">
        <v>391.4</v>
      </c>
      <c r="E20" s="3" t="str">
        <f>VLOOKUP(A20,HOP!A:L,12,0)</f>
        <v>391.40</v>
      </c>
      <c r="F20" s="3" t="str">
        <f>VLOOKUP(A20,HOP!A:C,3,0)</f>
        <v>2409557</v>
      </c>
      <c r="G20" s="3">
        <f t="shared" si="0"/>
        <v>0</v>
      </c>
      <c r="H20" s="3" t="str">
        <f t="shared" si="1"/>
        <v>，2409557</v>
      </c>
      <c r="I20" s="3" t="str">
        <f>VLOOKUP(A20,HOP!A:T,20,0)</f>
        <v>直采</v>
      </c>
    </row>
    <row r="21" s="3" customFormat="1" spans="1:9">
      <c r="A21" s="3" t="s">
        <v>98</v>
      </c>
      <c r="B21" s="3" t="s">
        <v>49</v>
      </c>
      <c r="C21" s="3" t="s">
        <v>50</v>
      </c>
      <c r="D21" s="6">
        <v>227.06</v>
      </c>
      <c r="E21" s="3" t="str">
        <f>VLOOKUP(A21,HOP!A:L,12,0)</f>
        <v>227.06</v>
      </c>
      <c r="F21" s="3" t="str">
        <f>VLOOKUP(A21,HOP!A:C,3,0)</f>
        <v>2409933</v>
      </c>
      <c r="G21" s="3">
        <f t="shared" si="0"/>
        <v>0</v>
      </c>
      <c r="H21" s="3" t="str">
        <f t="shared" si="1"/>
        <v>，2409933</v>
      </c>
      <c r="I21" s="3" t="str">
        <f>VLOOKUP(A21,HOP!A:T,20,0)</f>
        <v>直采</v>
      </c>
    </row>
    <row r="22" s="3" customFormat="1" spans="1:9">
      <c r="A22" s="3" t="s">
        <v>101</v>
      </c>
      <c r="B22" s="3" t="s">
        <v>49</v>
      </c>
      <c r="C22" s="3" t="s">
        <v>50</v>
      </c>
      <c r="D22" s="6">
        <v>391.4</v>
      </c>
      <c r="E22" s="3" t="str">
        <f>VLOOKUP(A22,HOP!A:L,12,0)</f>
        <v>391.40</v>
      </c>
      <c r="F22" s="3" t="str">
        <f>VLOOKUP(A22,HOP!A:C,3,0)</f>
        <v>2410232</v>
      </c>
      <c r="G22" s="3">
        <f t="shared" si="0"/>
        <v>0</v>
      </c>
      <c r="H22" s="3" t="str">
        <f t="shared" si="1"/>
        <v>，2410232</v>
      </c>
      <c r="I22" s="3" t="str">
        <f>VLOOKUP(A22,HOP!A:T,20,0)</f>
        <v>直采</v>
      </c>
    </row>
    <row r="23" s="3" customFormat="1" spans="1:9">
      <c r="A23" s="3" t="s">
        <v>104</v>
      </c>
      <c r="B23" s="3" t="s">
        <v>49</v>
      </c>
      <c r="C23" s="3" t="s">
        <v>50</v>
      </c>
      <c r="D23" s="6">
        <v>391.4</v>
      </c>
      <c r="E23" s="3" t="str">
        <f>VLOOKUP(A23,HOP!A:L,12,0)</f>
        <v>391.40</v>
      </c>
      <c r="F23" s="3" t="str">
        <f>VLOOKUP(A23,HOP!A:C,3,0)</f>
        <v>2410234</v>
      </c>
      <c r="G23" s="3">
        <f t="shared" si="0"/>
        <v>0</v>
      </c>
      <c r="H23" s="3" t="str">
        <f t="shared" si="1"/>
        <v>，2410234</v>
      </c>
      <c r="I23" s="3" t="str">
        <f>VLOOKUP(A23,HOP!A:T,20,0)</f>
        <v>直采</v>
      </c>
    </row>
    <row r="24" s="3" customFormat="1" spans="1:9">
      <c r="A24" s="3" t="s">
        <v>106</v>
      </c>
      <c r="B24" s="3" t="s">
        <v>50</v>
      </c>
      <c r="C24" s="3" t="s">
        <v>72</v>
      </c>
      <c r="D24" s="6">
        <v>227.06</v>
      </c>
      <c r="E24" s="3" t="str">
        <f>VLOOKUP(A24,HOP!A:L,12,0)</f>
        <v>227.06</v>
      </c>
      <c r="F24" s="3" t="str">
        <f>VLOOKUP(A24,HOP!A:C,3,0)</f>
        <v>2409931</v>
      </c>
      <c r="G24" s="3">
        <f t="shared" si="0"/>
        <v>0</v>
      </c>
      <c r="H24" s="3" t="str">
        <f t="shared" si="1"/>
        <v>，2409931</v>
      </c>
      <c r="I24" s="3" t="str">
        <f>VLOOKUP(A24,HOP!A:T,20,0)</f>
        <v>直采</v>
      </c>
    </row>
    <row r="25" s="3" customFormat="1" spans="1:9">
      <c r="A25" s="3" t="s">
        <v>107</v>
      </c>
      <c r="B25" s="3" t="s">
        <v>50</v>
      </c>
      <c r="C25" s="3" t="s">
        <v>72</v>
      </c>
      <c r="D25" s="6">
        <v>391.4</v>
      </c>
      <c r="E25" s="3" t="str">
        <f>VLOOKUP(A25,HOP!A:L,12,0)</f>
        <v>391.40</v>
      </c>
      <c r="F25" s="3" t="str">
        <f>VLOOKUP(A25,HOP!A:C,3,0)</f>
        <v>2410450</v>
      </c>
      <c r="G25" s="3">
        <f t="shared" si="0"/>
        <v>0</v>
      </c>
      <c r="H25" s="3" t="str">
        <f t="shared" si="1"/>
        <v>，2410450</v>
      </c>
      <c r="I25" s="3" t="str">
        <f>VLOOKUP(A25,HOP!A:T,20,0)</f>
        <v>直采</v>
      </c>
    </row>
    <row r="26" s="3" customFormat="1" spans="1:9">
      <c r="A26" s="3" t="s">
        <v>109</v>
      </c>
      <c r="B26" s="3" t="s">
        <v>50</v>
      </c>
      <c r="C26" s="3" t="s">
        <v>72</v>
      </c>
      <c r="D26" s="6">
        <v>782.8</v>
      </c>
      <c r="E26" s="3" t="str">
        <f>VLOOKUP(A26,HOP!A:L,12,0)</f>
        <v>782.80</v>
      </c>
      <c r="F26" s="3" t="str">
        <f>VLOOKUP(A26,HOP!A:C,3,0)</f>
        <v>2410481</v>
      </c>
      <c r="G26" s="3">
        <f t="shared" si="0"/>
        <v>0</v>
      </c>
      <c r="H26" s="3" t="str">
        <f t="shared" si="1"/>
        <v>，2410481</v>
      </c>
      <c r="I26" s="3" t="str">
        <f>VLOOKUP(A26,HOP!A:T,20,0)</f>
        <v>直采</v>
      </c>
    </row>
    <row r="27" s="3" customFormat="1" spans="1:9">
      <c r="A27" s="3" t="s">
        <v>112</v>
      </c>
      <c r="B27" s="3" t="s">
        <v>50</v>
      </c>
      <c r="C27" s="3" t="s">
        <v>72</v>
      </c>
      <c r="D27" s="6">
        <v>227.06</v>
      </c>
      <c r="E27" s="3" t="str">
        <f>VLOOKUP(A27,HOP!A:L,12,0)</f>
        <v>227.06</v>
      </c>
      <c r="F27" s="3" t="str">
        <f>VLOOKUP(A27,HOP!A:C,3,0)</f>
        <v>2410495</v>
      </c>
      <c r="G27" s="3">
        <f t="shared" si="0"/>
        <v>0</v>
      </c>
      <c r="H27" s="3" t="str">
        <f t="shared" si="1"/>
        <v>，2410495</v>
      </c>
      <c r="I27" s="3" t="str">
        <f>VLOOKUP(A27,HOP!A:T,20,0)</f>
        <v>直采</v>
      </c>
    </row>
    <row r="28" s="3" customFormat="1" spans="1:9">
      <c r="A28" s="3" t="s">
        <v>116</v>
      </c>
      <c r="B28" s="3" t="s">
        <v>40</v>
      </c>
      <c r="C28" s="3" t="s">
        <v>25</v>
      </c>
      <c r="D28" s="6">
        <v>151</v>
      </c>
      <c r="E28" s="3" t="str">
        <f>VLOOKUP(A28,HOP!A:L,12,0)</f>
        <v>151.00</v>
      </c>
      <c r="F28" s="3" t="str">
        <f>VLOOKUP(A28,HOP!A:C,3,0)</f>
        <v>2407223</v>
      </c>
      <c r="G28" s="3">
        <f t="shared" si="0"/>
        <v>0</v>
      </c>
      <c r="H28" s="3" t="str">
        <f t="shared" si="1"/>
        <v>，2407223</v>
      </c>
      <c r="I28" s="3" t="str">
        <f>VLOOKUP(A28,HOP!A:T,20,0)</f>
        <v>直采</v>
      </c>
    </row>
    <row r="29" s="3" customFormat="1" spans="1:9">
      <c r="A29" s="3" t="s">
        <v>120</v>
      </c>
      <c r="B29" s="3" t="s">
        <v>26</v>
      </c>
      <c r="C29" s="3" t="s">
        <v>32</v>
      </c>
      <c r="D29" s="6">
        <v>151</v>
      </c>
      <c r="E29" s="3" t="str">
        <f>VLOOKUP(A29,HOP!A:L,12,0)</f>
        <v>151.00</v>
      </c>
      <c r="F29" s="3" t="str">
        <f>VLOOKUP(A29,HOP!A:C,3,0)</f>
        <v>2408762</v>
      </c>
      <c r="G29" s="3">
        <f t="shared" si="0"/>
        <v>0</v>
      </c>
      <c r="H29" s="3" t="str">
        <f t="shared" si="1"/>
        <v>，2408762</v>
      </c>
      <c r="I29" s="3" t="str">
        <f>VLOOKUP(A29,HOP!A:T,20,0)</f>
        <v>直采</v>
      </c>
    </row>
    <row r="30" s="3" customFormat="1" spans="1:9">
      <c r="A30" s="3" t="s">
        <v>121</v>
      </c>
      <c r="B30" s="3" t="s">
        <v>49</v>
      </c>
      <c r="C30" s="3" t="s">
        <v>50</v>
      </c>
      <c r="D30" s="6">
        <v>151</v>
      </c>
      <c r="E30" s="3" t="str">
        <f>VLOOKUP(A30,HOP!A:L,12,0)</f>
        <v>151.00</v>
      </c>
      <c r="F30" s="3" t="str">
        <f>VLOOKUP(A30,HOP!A:C,3,0)</f>
        <v>2410240</v>
      </c>
      <c r="G30" s="3">
        <f t="shared" si="0"/>
        <v>0</v>
      </c>
      <c r="H30" s="3" t="str">
        <f t="shared" si="1"/>
        <v>，2410240</v>
      </c>
      <c r="I30" s="3" t="str">
        <f>VLOOKUP(A30,HOP!A:T,20,0)</f>
        <v>直采</v>
      </c>
    </row>
    <row r="31" s="3" customFormat="1" spans="1:9">
      <c r="A31" s="3" t="s">
        <v>124</v>
      </c>
      <c r="B31" s="3" t="s">
        <v>32</v>
      </c>
      <c r="C31" s="3" t="s">
        <v>33</v>
      </c>
      <c r="D31" s="6">
        <v>280</v>
      </c>
      <c r="E31" s="3" t="str">
        <f>VLOOKUP(A31,HOP!A:L,12,0)</f>
        <v>280.00</v>
      </c>
      <c r="F31" s="3" t="str">
        <f>VLOOKUP(A31,HOP!A:C,3,0)</f>
        <v>2409269</v>
      </c>
      <c r="G31" s="3">
        <f t="shared" si="0"/>
        <v>0</v>
      </c>
      <c r="H31" s="3" t="str">
        <f t="shared" si="1"/>
        <v>，2409269</v>
      </c>
      <c r="I31" s="3" t="str">
        <f>VLOOKUP(A31,HOP!A:T,20,0)</f>
        <v>直采</v>
      </c>
    </row>
    <row r="32" s="3" customFormat="1" spans="1:9">
      <c r="A32" s="3" t="s">
        <v>129</v>
      </c>
      <c r="B32" s="3" t="s">
        <v>32</v>
      </c>
      <c r="C32" s="3" t="s">
        <v>33</v>
      </c>
      <c r="D32" s="6">
        <v>140</v>
      </c>
      <c r="E32" s="3" t="str">
        <f>VLOOKUP(A32,HOP!A:L,12,0)</f>
        <v>140.00</v>
      </c>
      <c r="F32" s="3" t="str">
        <f>VLOOKUP(A32,HOP!A:C,3,0)</f>
        <v>2409482</v>
      </c>
      <c r="G32" s="3">
        <f t="shared" si="0"/>
        <v>0</v>
      </c>
      <c r="H32" s="3" t="str">
        <f t="shared" si="1"/>
        <v>，2409482</v>
      </c>
      <c r="I32" s="3" t="str">
        <f>VLOOKUP(A32,HOP!A:T,20,0)</f>
        <v>直采</v>
      </c>
    </row>
    <row r="33" s="3" customFormat="1" hidden="1" spans="1:10">
      <c r="A33" s="3">
        <v>1305047190</v>
      </c>
      <c r="B33" s="3" t="s">
        <v>32</v>
      </c>
      <c r="C33" s="3" t="s">
        <v>33</v>
      </c>
      <c r="D33" s="6">
        <v>270</v>
      </c>
      <c r="E33" s="3">
        <v>270</v>
      </c>
      <c r="F33" s="11" t="s">
        <v>339</v>
      </c>
      <c r="G33" s="3">
        <f t="shared" si="0"/>
        <v>0</v>
      </c>
      <c r="H33" s="3" t="str">
        <f t="shared" si="1"/>
        <v>，202201261447520025</v>
      </c>
      <c r="I33" s="3" t="e">
        <f>VLOOKUP(A33,HOP!A:T,20,0)</f>
        <v>#N/A</v>
      </c>
      <c r="J33" s="3">
        <v>1.26</v>
      </c>
    </row>
    <row r="34" s="3" customFormat="1" hidden="1" spans="1:10">
      <c r="A34" s="3">
        <v>1307355876</v>
      </c>
      <c r="B34" s="3" t="s">
        <v>49</v>
      </c>
      <c r="C34" s="3" t="s">
        <v>50</v>
      </c>
      <c r="D34" s="6">
        <v>264</v>
      </c>
      <c r="E34" s="3">
        <v>264</v>
      </c>
      <c r="F34" s="11" t="s">
        <v>340</v>
      </c>
      <c r="G34" s="3">
        <f t="shared" si="0"/>
        <v>0</v>
      </c>
      <c r="H34" s="3" t="str">
        <f t="shared" si="1"/>
        <v>，202201281442350020</v>
      </c>
      <c r="I34" s="3" t="e">
        <f>VLOOKUP(A34,HOP!A:T,20,0)</f>
        <v>#N/A</v>
      </c>
      <c r="J34" s="3">
        <v>1.28</v>
      </c>
    </row>
    <row r="35" s="4" customFormat="1" spans="1:9">
      <c r="A35" s="4" t="s">
        <v>143</v>
      </c>
      <c r="B35" s="4" t="s">
        <v>146</v>
      </c>
      <c r="C35" s="4" t="s">
        <v>147</v>
      </c>
      <c r="D35" s="7">
        <v>404</v>
      </c>
      <c r="E35" s="3" t="str">
        <f>VLOOKUP(A35,HOP!A:L,12,0)</f>
        <v>404.00</v>
      </c>
      <c r="F35" s="3" t="str">
        <f>VLOOKUP(A35,HOP!A:C,3,0)</f>
        <v>2412888</v>
      </c>
      <c r="G35" s="3">
        <f t="shared" ref="G35:G66" si="2">D35-E35</f>
        <v>0</v>
      </c>
      <c r="H35" s="3" t="str">
        <f t="shared" ref="H35:H66" si="3">$H$1&amp;F35</f>
        <v>，2412888</v>
      </c>
      <c r="I35" s="3" t="str">
        <f>VLOOKUP(A35,HOP!A:T,20,0)</f>
        <v>直采</v>
      </c>
    </row>
    <row r="36" s="4" customFormat="1" spans="1:9">
      <c r="A36" s="4" t="s">
        <v>149</v>
      </c>
      <c r="B36" s="4" t="s">
        <v>146</v>
      </c>
      <c r="C36" s="4" t="s">
        <v>151</v>
      </c>
      <c r="D36" s="7">
        <v>1616</v>
      </c>
      <c r="E36" s="3" t="str">
        <f>VLOOKUP(A36,HOP!A:L,12,0)</f>
        <v>1616.00</v>
      </c>
      <c r="F36" s="3" t="str">
        <f>VLOOKUP(A36,HOP!A:C,3,0)</f>
        <v>2412902</v>
      </c>
      <c r="G36" s="3">
        <f t="shared" si="2"/>
        <v>0</v>
      </c>
      <c r="H36" s="3" t="str">
        <f t="shared" si="3"/>
        <v>，2412902</v>
      </c>
      <c r="I36" s="3" t="str">
        <f>VLOOKUP(A36,HOP!A:T,20,0)</f>
        <v>直采</v>
      </c>
    </row>
    <row r="37" s="4" customFormat="1" spans="1:9">
      <c r="A37" s="4" t="s">
        <v>157</v>
      </c>
      <c r="B37" s="4" t="s">
        <v>147</v>
      </c>
      <c r="C37" s="4" t="s">
        <v>151</v>
      </c>
      <c r="D37" s="7">
        <v>1079</v>
      </c>
      <c r="E37" s="3" t="str">
        <f>VLOOKUP(A37,HOP!A:L,12,0)</f>
        <v>1079.00</v>
      </c>
      <c r="F37" s="3" t="str">
        <f>VLOOKUP(A37,HOP!A:C,3,0)</f>
        <v>2413061</v>
      </c>
      <c r="G37" s="3">
        <f t="shared" si="2"/>
        <v>0</v>
      </c>
      <c r="H37" s="3" t="str">
        <f t="shared" si="3"/>
        <v>，2413061</v>
      </c>
      <c r="I37" s="3" t="str">
        <f>VLOOKUP(A37,HOP!A:T,20,0)</f>
        <v>直采</v>
      </c>
    </row>
    <row r="38" s="4" customFormat="1" spans="1:9">
      <c r="A38" s="4" t="s">
        <v>163</v>
      </c>
      <c r="B38" s="4" t="s">
        <v>165</v>
      </c>
      <c r="C38" s="4" t="s">
        <v>166</v>
      </c>
      <c r="D38" s="7">
        <v>560</v>
      </c>
      <c r="E38" s="3" t="str">
        <f>VLOOKUP(A38,HOP!A:L,12,0)</f>
        <v>560.00</v>
      </c>
      <c r="F38" s="3" t="str">
        <f>VLOOKUP(A38,HOP!A:C,3,0)</f>
        <v>2410818</v>
      </c>
      <c r="G38" s="3">
        <f t="shared" si="2"/>
        <v>0</v>
      </c>
      <c r="H38" s="3" t="str">
        <f t="shared" si="3"/>
        <v>，2410818</v>
      </c>
      <c r="I38" s="3" t="str">
        <f>VLOOKUP(A38,HOP!A:T,20,0)</f>
        <v>直采</v>
      </c>
    </row>
    <row r="39" s="4" customFormat="1" spans="1:9">
      <c r="A39" s="4" t="s">
        <v>167</v>
      </c>
      <c r="B39" s="4" t="s">
        <v>165</v>
      </c>
      <c r="C39" s="4" t="s">
        <v>166</v>
      </c>
      <c r="D39" s="7">
        <v>360</v>
      </c>
      <c r="E39" s="3" t="str">
        <f>VLOOKUP(A39,HOP!A:L,12,0)</f>
        <v>360.00</v>
      </c>
      <c r="F39" s="3" t="str">
        <f>VLOOKUP(A39,HOP!A:C,3,0)</f>
        <v>2410972</v>
      </c>
      <c r="G39" s="3">
        <f t="shared" si="2"/>
        <v>0</v>
      </c>
      <c r="H39" s="3" t="str">
        <f t="shared" si="3"/>
        <v>，2410972</v>
      </c>
      <c r="I39" s="3" t="str">
        <f>VLOOKUP(A39,HOP!A:T,20,0)</f>
        <v>直采</v>
      </c>
    </row>
    <row r="40" s="4" customFormat="1" spans="1:9">
      <c r="A40" s="4" t="s">
        <v>170</v>
      </c>
      <c r="B40" s="4" t="s">
        <v>166</v>
      </c>
      <c r="C40" s="4" t="s">
        <v>173</v>
      </c>
      <c r="D40" s="7">
        <v>580</v>
      </c>
      <c r="E40" s="3" t="str">
        <f>VLOOKUP(A40,HOP!A:L,12,0)</f>
        <v>580.00</v>
      </c>
      <c r="F40" s="3" t="str">
        <f>VLOOKUP(A40,HOP!A:C,3,0)</f>
        <v>2411165</v>
      </c>
      <c r="G40" s="3">
        <f t="shared" si="2"/>
        <v>0</v>
      </c>
      <c r="H40" s="3" t="str">
        <f t="shared" si="3"/>
        <v>，2411165</v>
      </c>
      <c r="I40" s="3" t="str">
        <f>VLOOKUP(A40,HOP!A:T,20,0)</f>
        <v>直采</v>
      </c>
    </row>
    <row r="41" s="4" customFormat="1" spans="1:9">
      <c r="A41" s="4" t="s">
        <v>175</v>
      </c>
      <c r="B41" s="4" t="s">
        <v>173</v>
      </c>
      <c r="C41" s="4" t="s">
        <v>177</v>
      </c>
      <c r="D41" s="7">
        <v>560</v>
      </c>
      <c r="E41" s="3" t="str">
        <f>VLOOKUP(A41,HOP!A:L,12,0)</f>
        <v>560.00</v>
      </c>
      <c r="F41" s="3" t="str">
        <f>VLOOKUP(A41,HOP!A:C,3,0)</f>
        <v>2411951</v>
      </c>
      <c r="G41" s="3">
        <f t="shared" si="2"/>
        <v>0</v>
      </c>
      <c r="H41" s="3" t="str">
        <f t="shared" si="3"/>
        <v>，2411951</v>
      </c>
      <c r="I41" s="3" t="str">
        <f>VLOOKUP(A41,HOP!A:T,20,0)</f>
        <v>直采</v>
      </c>
    </row>
    <row r="42" s="4" customFormat="1" spans="1:9">
      <c r="A42" s="4" t="s">
        <v>178</v>
      </c>
      <c r="B42" s="4" t="s">
        <v>173</v>
      </c>
      <c r="C42" s="4" t="s">
        <v>177</v>
      </c>
      <c r="D42" s="7">
        <v>560</v>
      </c>
      <c r="E42" s="3" t="str">
        <f>VLOOKUP(A42,HOP!A:L,12,0)</f>
        <v>560.00</v>
      </c>
      <c r="F42" s="3" t="str">
        <f>VLOOKUP(A42,HOP!A:C,3,0)</f>
        <v>2412199</v>
      </c>
      <c r="G42" s="3">
        <f t="shared" si="2"/>
        <v>0</v>
      </c>
      <c r="H42" s="3" t="str">
        <f t="shared" si="3"/>
        <v>，2412199</v>
      </c>
      <c r="I42" s="3" t="str">
        <f>VLOOKUP(A42,HOP!A:T,20,0)</f>
        <v>直采</v>
      </c>
    </row>
    <row r="43" s="4" customFormat="1" spans="1:9">
      <c r="A43" s="4" t="s">
        <v>180</v>
      </c>
      <c r="B43" s="4" t="s">
        <v>177</v>
      </c>
      <c r="C43" s="4" t="s">
        <v>146</v>
      </c>
      <c r="D43" s="7">
        <v>760</v>
      </c>
      <c r="E43" s="3" t="str">
        <f>VLOOKUP(A43,HOP!A:L,12,0)</f>
        <v>760.00</v>
      </c>
      <c r="F43" s="3" t="str">
        <f>VLOOKUP(A43,HOP!A:C,3,0)</f>
        <v>2411219</v>
      </c>
      <c r="G43" s="3">
        <f t="shared" si="2"/>
        <v>0</v>
      </c>
      <c r="H43" s="3" t="str">
        <f t="shared" si="3"/>
        <v>，2411219</v>
      </c>
      <c r="I43" s="3" t="str">
        <f>VLOOKUP(A43,HOP!A:T,20,0)</f>
        <v>直采</v>
      </c>
    </row>
    <row r="44" s="4" customFormat="1" spans="1:9">
      <c r="A44" s="4" t="s">
        <v>183</v>
      </c>
      <c r="B44" s="4" t="s">
        <v>177</v>
      </c>
      <c r="C44" s="4" t="s">
        <v>146</v>
      </c>
      <c r="D44" s="7">
        <v>560</v>
      </c>
      <c r="E44" s="3" t="str">
        <f>VLOOKUP(A44,HOP!A:L,12,0)</f>
        <v>560.00</v>
      </c>
      <c r="F44" s="3" t="str">
        <f>VLOOKUP(A44,HOP!A:C,3,0)</f>
        <v>2412536</v>
      </c>
      <c r="G44" s="3">
        <f t="shared" si="2"/>
        <v>0</v>
      </c>
      <c r="H44" s="3" t="str">
        <f t="shared" si="3"/>
        <v>，2412536</v>
      </c>
      <c r="I44" s="3" t="str">
        <f>VLOOKUP(A44,HOP!A:T,20,0)</f>
        <v>直采</v>
      </c>
    </row>
    <row r="45" s="4" customFormat="1" spans="1:9">
      <c r="A45" s="4" t="s">
        <v>185</v>
      </c>
      <c r="B45" s="4" t="s">
        <v>146</v>
      </c>
      <c r="C45" s="4" t="s">
        <v>147</v>
      </c>
      <c r="D45" s="7">
        <v>560</v>
      </c>
      <c r="E45" s="3" t="str">
        <f>VLOOKUP(A45,HOP!A:L,12,0)</f>
        <v>560.00</v>
      </c>
      <c r="F45" s="3" t="str">
        <f>VLOOKUP(A45,HOP!A:C,3,0)</f>
        <v>2412938</v>
      </c>
      <c r="G45" s="3">
        <f t="shared" si="2"/>
        <v>0</v>
      </c>
      <c r="H45" s="3" t="str">
        <f t="shared" si="3"/>
        <v>，2412938</v>
      </c>
      <c r="I45" s="3" t="str">
        <f>VLOOKUP(A45,HOP!A:T,20,0)</f>
        <v>直采</v>
      </c>
    </row>
    <row r="46" s="4" customFormat="1" spans="1:9">
      <c r="A46" s="4" t="s">
        <v>187</v>
      </c>
      <c r="B46" s="4" t="s">
        <v>146</v>
      </c>
      <c r="C46" s="4" t="s">
        <v>147</v>
      </c>
      <c r="D46" s="7">
        <v>760</v>
      </c>
      <c r="E46" s="3" t="str">
        <f>VLOOKUP(A46,HOP!A:L,12,0)</f>
        <v>760.00</v>
      </c>
      <c r="F46" s="3" t="str">
        <f>VLOOKUP(A46,HOP!A:C,3,0)</f>
        <v>2412950</v>
      </c>
      <c r="G46" s="3">
        <f t="shared" si="2"/>
        <v>0</v>
      </c>
      <c r="H46" s="3" t="str">
        <f t="shared" si="3"/>
        <v>，2412950</v>
      </c>
      <c r="I46" s="3" t="str">
        <f>VLOOKUP(A46,HOP!A:T,20,0)</f>
        <v>直采</v>
      </c>
    </row>
    <row r="47" s="4" customFormat="1" hidden="1" spans="1:10">
      <c r="A47" s="4">
        <v>1308301455</v>
      </c>
      <c r="B47" s="4" t="s">
        <v>165</v>
      </c>
      <c r="C47" s="4" t="s">
        <v>166</v>
      </c>
      <c r="D47" s="7">
        <v>422</v>
      </c>
      <c r="E47" s="3">
        <v>422</v>
      </c>
      <c r="F47" s="11" t="s">
        <v>341</v>
      </c>
      <c r="G47" s="3">
        <f t="shared" si="2"/>
        <v>0</v>
      </c>
      <c r="H47" s="3" t="str">
        <f t="shared" si="3"/>
        <v>，202201291027060021</v>
      </c>
      <c r="I47" s="3" t="e">
        <f>VLOOKUP(A47,HOP!A:T,20,0)</f>
        <v>#N/A</v>
      </c>
      <c r="J47" s="4">
        <v>1.29</v>
      </c>
    </row>
    <row r="48" s="4" customFormat="1" hidden="1" spans="1:10">
      <c r="A48" s="4">
        <v>1310787265</v>
      </c>
      <c r="B48" s="4" t="s">
        <v>166</v>
      </c>
      <c r="C48" s="4" t="s">
        <v>177</v>
      </c>
      <c r="D48" s="7">
        <v>844</v>
      </c>
      <c r="E48" s="3">
        <v>844</v>
      </c>
      <c r="F48" s="11" t="s">
        <v>342</v>
      </c>
      <c r="G48" s="3">
        <f t="shared" si="2"/>
        <v>0</v>
      </c>
      <c r="H48" s="3" t="str">
        <f t="shared" si="3"/>
        <v>，202201311508520022</v>
      </c>
      <c r="I48" s="3" t="e">
        <f>VLOOKUP(A48,HOP!A:T,20,0)</f>
        <v>#N/A</v>
      </c>
      <c r="J48" s="4">
        <v>1.31</v>
      </c>
    </row>
    <row r="49" s="4" customFormat="1" spans="1:9">
      <c r="A49" s="4" t="s">
        <v>198</v>
      </c>
      <c r="B49" s="4" t="s">
        <v>165</v>
      </c>
      <c r="C49" s="4" t="s">
        <v>166</v>
      </c>
      <c r="D49" s="7">
        <v>360</v>
      </c>
      <c r="E49" s="3" t="str">
        <f>VLOOKUP(A49,HOP!A:L,12,0)</f>
        <v>360.00</v>
      </c>
      <c r="F49" s="3" t="str">
        <f>VLOOKUP(A49,HOP!A:C,3,0)</f>
        <v>2409544</v>
      </c>
      <c r="G49" s="3">
        <f t="shared" si="2"/>
        <v>0</v>
      </c>
      <c r="H49" s="3" t="str">
        <f t="shared" si="3"/>
        <v>，2409544</v>
      </c>
      <c r="I49" s="3" t="str">
        <f>VLOOKUP(A49,HOP!A:T,20,0)</f>
        <v>直采</v>
      </c>
    </row>
    <row r="50" s="4" customFormat="1" spans="1:9">
      <c r="A50" s="4" t="s">
        <v>201</v>
      </c>
      <c r="B50" s="4" t="s">
        <v>177</v>
      </c>
      <c r="C50" s="4" t="s">
        <v>146</v>
      </c>
      <c r="D50" s="7">
        <v>365</v>
      </c>
      <c r="E50" s="3" t="str">
        <f>VLOOKUP(A50,HOP!A:L,12,0)</f>
        <v>365.00</v>
      </c>
      <c r="F50" s="3" t="str">
        <f>VLOOKUP(A50,HOP!A:C,3,0)</f>
        <v>2412410</v>
      </c>
      <c r="G50" s="3">
        <f t="shared" si="2"/>
        <v>0</v>
      </c>
      <c r="H50" s="3" t="str">
        <f t="shared" si="3"/>
        <v>，2412410</v>
      </c>
      <c r="I50" s="3" t="str">
        <f>VLOOKUP(A50,HOP!A:T,20,0)</f>
        <v>直采</v>
      </c>
    </row>
    <row r="51" s="4" customFormat="1" spans="1:9">
      <c r="A51" s="4" t="s">
        <v>204</v>
      </c>
      <c r="B51" s="4" t="s">
        <v>146</v>
      </c>
      <c r="C51" s="4" t="s">
        <v>147</v>
      </c>
      <c r="D51" s="7">
        <v>360</v>
      </c>
      <c r="E51" s="3" t="str">
        <f>VLOOKUP(A51,HOP!A:L,12,0)</f>
        <v>360.00</v>
      </c>
      <c r="F51" s="3" t="str">
        <f>VLOOKUP(A51,HOP!A:C,3,0)</f>
        <v>2412684</v>
      </c>
      <c r="G51" s="3">
        <f t="shared" si="2"/>
        <v>0</v>
      </c>
      <c r="H51" s="3" t="str">
        <f t="shared" si="3"/>
        <v>，2412684</v>
      </c>
      <c r="I51" s="3" t="str">
        <f>VLOOKUP(A51,HOP!A:T,20,0)</f>
        <v>直采</v>
      </c>
    </row>
    <row r="52" s="4" customFormat="1" spans="1:9">
      <c r="A52" s="4" t="s">
        <v>207</v>
      </c>
      <c r="B52" s="4" t="s">
        <v>147</v>
      </c>
      <c r="C52" s="4" t="s">
        <v>151</v>
      </c>
      <c r="D52" s="7">
        <v>345</v>
      </c>
      <c r="E52" s="3" t="str">
        <f>VLOOKUP(A52,HOP!A:L,12,0)</f>
        <v>345.00</v>
      </c>
      <c r="F52" s="3" t="str">
        <f>VLOOKUP(A52,HOP!A:C,3,0)</f>
        <v>2411953</v>
      </c>
      <c r="G52" s="3">
        <f t="shared" si="2"/>
        <v>0</v>
      </c>
      <c r="H52" s="3" t="str">
        <f t="shared" si="3"/>
        <v>，2411953</v>
      </c>
      <c r="I52" s="3" t="str">
        <f>VLOOKUP(A52,HOP!A:T,20,0)</f>
        <v>直采</v>
      </c>
    </row>
    <row r="53" s="4" customFormat="1" spans="1:9">
      <c r="A53" s="4" t="s">
        <v>210</v>
      </c>
      <c r="B53" s="4" t="s">
        <v>147</v>
      </c>
      <c r="C53" s="4" t="s">
        <v>151</v>
      </c>
      <c r="D53" s="7">
        <v>345</v>
      </c>
      <c r="E53" s="3" t="str">
        <f>VLOOKUP(A53,HOP!A:L,12,0)</f>
        <v>345.00</v>
      </c>
      <c r="F53" s="3" t="str">
        <f>VLOOKUP(A53,HOP!A:C,3,0)</f>
        <v>2413188</v>
      </c>
      <c r="G53" s="3">
        <f t="shared" si="2"/>
        <v>0</v>
      </c>
      <c r="H53" s="3" t="str">
        <f t="shared" si="3"/>
        <v>，2413188</v>
      </c>
      <c r="I53" s="3" t="str">
        <f>VLOOKUP(A53,HOP!A:T,20,0)</f>
        <v>直采</v>
      </c>
    </row>
    <row r="54" s="4" customFormat="1" spans="1:9">
      <c r="A54" s="4" t="s">
        <v>213</v>
      </c>
      <c r="B54" s="4" t="s">
        <v>72</v>
      </c>
      <c r="C54" s="4" t="s">
        <v>165</v>
      </c>
      <c r="D54" s="7">
        <v>740</v>
      </c>
      <c r="E54" s="3" t="str">
        <f>VLOOKUP(A54,HOP!A:L,12,0)</f>
        <v>740.00</v>
      </c>
      <c r="F54" s="3" t="str">
        <f>VLOOKUP(A54,HOP!A:C,3,0)</f>
        <v>2410756</v>
      </c>
      <c r="G54" s="3">
        <f t="shared" si="2"/>
        <v>0</v>
      </c>
      <c r="H54" s="3" t="str">
        <f t="shared" si="3"/>
        <v>，2410756</v>
      </c>
      <c r="I54" s="3" t="str">
        <f>VLOOKUP(A54,HOP!A:T,20,0)</f>
        <v>直采</v>
      </c>
    </row>
    <row r="55" s="4" customFormat="1" spans="1:9">
      <c r="A55" s="4" t="s">
        <v>217</v>
      </c>
      <c r="B55" s="4" t="s">
        <v>173</v>
      </c>
      <c r="C55" s="4" t="s">
        <v>177</v>
      </c>
      <c r="D55" s="7">
        <v>575</v>
      </c>
      <c r="E55" s="3" t="str">
        <f>VLOOKUP(A55,HOP!A:L,12,0)</f>
        <v>575.00</v>
      </c>
      <c r="F55" s="3" t="str">
        <f>VLOOKUP(A55,HOP!A:C,3,0)</f>
        <v>2410498</v>
      </c>
      <c r="G55" s="3">
        <f t="shared" si="2"/>
        <v>0</v>
      </c>
      <c r="H55" s="3" t="str">
        <f t="shared" si="3"/>
        <v>，2410498</v>
      </c>
      <c r="I55" s="3" t="str">
        <f>VLOOKUP(A55,HOP!A:T,20,0)</f>
        <v>直采</v>
      </c>
    </row>
    <row r="56" s="4" customFormat="1" spans="1:9">
      <c r="A56" s="4" t="s">
        <v>220</v>
      </c>
      <c r="B56" s="4" t="s">
        <v>173</v>
      </c>
      <c r="C56" s="4" t="s">
        <v>177</v>
      </c>
      <c r="D56" s="7">
        <v>1710</v>
      </c>
      <c r="E56" s="3" t="str">
        <f>VLOOKUP(A56,HOP!A:L,12,0)</f>
        <v>1710.00</v>
      </c>
      <c r="F56" s="3" t="str">
        <f>VLOOKUP(A56,HOP!A:C,3,0)</f>
        <v>2410528</v>
      </c>
      <c r="G56" s="3">
        <f t="shared" si="2"/>
        <v>0</v>
      </c>
      <c r="H56" s="3" t="str">
        <f t="shared" si="3"/>
        <v>，2410528</v>
      </c>
      <c r="I56" s="3" t="str">
        <f>VLOOKUP(A56,HOP!A:T,20,0)</f>
        <v>直采</v>
      </c>
    </row>
    <row r="57" s="4" customFormat="1" spans="1:9">
      <c r="A57" s="4" t="s">
        <v>226</v>
      </c>
      <c r="B57" s="4" t="s">
        <v>173</v>
      </c>
      <c r="C57" s="4" t="s">
        <v>177</v>
      </c>
      <c r="D57" s="7">
        <v>570</v>
      </c>
      <c r="E57" s="3" t="str">
        <f>VLOOKUP(A57,HOP!A:L,12,0)</f>
        <v>570.00</v>
      </c>
      <c r="F57" s="3" t="str">
        <f>VLOOKUP(A57,HOP!A:C,3,0)</f>
        <v>2410532</v>
      </c>
      <c r="G57" s="3">
        <f t="shared" si="2"/>
        <v>0</v>
      </c>
      <c r="H57" s="3" t="str">
        <f t="shared" si="3"/>
        <v>，2410532</v>
      </c>
      <c r="I57" s="3" t="str">
        <f>VLOOKUP(A57,HOP!A:T,20,0)</f>
        <v>直采</v>
      </c>
    </row>
    <row r="58" s="4" customFormat="1" spans="1:9">
      <c r="A58" s="4" t="s">
        <v>228</v>
      </c>
      <c r="B58" s="4" t="s">
        <v>173</v>
      </c>
      <c r="C58" s="4" t="s">
        <v>177</v>
      </c>
      <c r="D58" s="7">
        <v>1150</v>
      </c>
      <c r="E58" s="3" t="str">
        <f>VLOOKUP(A58,HOP!A:L,12,0)</f>
        <v>1150.00</v>
      </c>
      <c r="F58" s="3" t="str">
        <f>VLOOKUP(A58,HOP!A:C,3,0)</f>
        <v>2410658</v>
      </c>
      <c r="G58" s="3">
        <f t="shared" si="2"/>
        <v>0</v>
      </c>
      <c r="H58" s="3" t="str">
        <f t="shared" si="3"/>
        <v>，2410658</v>
      </c>
      <c r="I58" s="3" t="str">
        <f>VLOOKUP(A58,HOP!A:T,20,0)</f>
        <v>直采</v>
      </c>
    </row>
    <row r="59" s="4" customFormat="1" spans="1:9">
      <c r="A59" s="4" t="s">
        <v>231</v>
      </c>
      <c r="B59" s="4" t="s">
        <v>177</v>
      </c>
      <c r="C59" s="4" t="s">
        <v>146</v>
      </c>
      <c r="D59" s="7">
        <v>570</v>
      </c>
      <c r="E59" s="3" t="str">
        <f>VLOOKUP(A59,HOP!A:L,12,0)</f>
        <v>570.00</v>
      </c>
      <c r="F59" s="3" t="str">
        <f>VLOOKUP(A59,HOP!A:C,3,0)</f>
        <v>2410664</v>
      </c>
      <c r="G59" s="3">
        <f t="shared" si="2"/>
        <v>0</v>
      </c>
      <c r="H59" s="3" t="str">
        <f t="shared" si="3"/>
        <v>，2410664</v>
      </c>
      <c r="I59" s="3" t="str">
        <f>VLOOKUP(A59,HOP!A:T,20,0)</f>
        <v>直采</v>
      </c>
    </row>
    <row r="60" s="4" customFormat="1" spans="1:9">
      <c r="A60" s="4" t="s">
        <v>233</v>
      </c>
      <c r="B60" s="4" t="s">
        <v>146</v>
      </c>
      <c r="C60" s="4" t="s">
        <v>147</v>
      </c>
      <c r="D60" s="7">
        <v>558</v>
      </c>
      <c r="E60" s="3" t="str">
        <f>VLOOKUP(A60,HOP!A:L,12,0)</f>
        <v>558.00</v>
      </c>
      <c r="F60" s="3" t="str">
        <f>VLOOKUP(A60,HOP!A:C,3,0)</f>
        <v>2410056</v>
      </c>
      <c r="G60" s="3">
        <f t="shared" si="2"/>
        <v>0</v>
      </c>
      <c r="H60" s="3" t="str">
        <f t="shared" si="3"/>
        <v>，2410056</v>
      </c>
      <c r="I60" s="3" t="str">
        <f>VLOOKUP(A60,HOP!A:T,20,0)</f>
        <v>直采</v>
      </c>
    </row>
    <row r="61" s="4" customFormat="1" spans="1:9">
      <c r="A61" s="4" t="s">
        <v>237</v>
      </c>
      <c r="B61" s="4" t="s">
        <v>146</v>
      </c>
      <c r="C61" s="4" t="s">
        <v>147</v>
      </c>
      <c r="D61" s="7">
        <v>575</v>
      </c>
      <c r="E61" s="3" t="str">
        <f>VLOOKUP(A61,HOP!A:L,12,0)</f>
        <v>575.00</v>
      </c>
      <c r="F61" s="3" t="str">
        <f>VLOOKUP(A61,HOP!A:C,3,0)</f>
        <v>2410242</v>
      </c>
      <c r="G61" s="3">
        <f t="shared" si="2"/>
        <v>0</v>
      </c>
      <c r="H61" s="3" t="str">
        <f t="shared" si="3"/>
        <v>，2410242</v>
      </c>
      <c r="I61" s="3" t="str">
        <f>VLOOKUP(A61,HOP!A:T,20,0)</f>
        <v>直采</v>
      </c>
    </row>
    <row r="62" s="4" customFormat="1" spans="1:10">
      <c r="A62" s="4">
        <v>1308896046</v>
      </c>
      <c r="B62" s="4" t="s">
        <v>177</v>
      </c>
      <c r="C62" s="4" t="s">
        <v>147</v>
      </c>
      <c r="D62" s="7">
        <v>3420</v>
      </c>
      <c r="E62" s="3">
        <v>3420</v>
      </c>
      <c r="F62" s="3">
        <v>2410663</v>
      </c>
      <c r="G62" s="3">
        <f t="shared" si="2"/>
        <v>0</v>
      </c>
      <c r="H62" s="3" t="str">
        <f t="shared" si="3"/>
        <v>，2410663</v>
      </c>
      <c r="I62" s="3" t="s">
        <v>338</v>
      </c>
      <c r="J62" s="4" t="s">
        <v>343</v>
      </c>
    </row>
    <row r="63" s="4" customFormat="1" spans="1:9">
      <c r="A63" s="4" t="s">
        <v>244</v>
      </c>
      <c r="B63" s="4" t="s">
        <v>147</v>
      </c>
      <c r="C63" s="4" t="s">
        <v>151</v>
      </c>
      <c r="D63" s="7">
        <v>1140</v>
      </c>
      <c r="E63" s="3" t="str">
        <f>VLOOKUP(A63,HOP!A:L,12,0)</f>
        <v>1140.00</v>
      </c>
      <c r="F63" s="3" t="str">
        <f>VLOOKUP(A63,HOP!A:C,3,0)</f>
        <v>2411543</v>
      </c>
      <c r="G63" s="3">
        <f t="shared" si="2"/>
        <v>0</v>
      </c>
      <c r="H63" s="3" t="str">
        <f t="shared" si="3"/>
        <v>，2411543</v>
      </c>
      <c r="I63" s="3" t="str">
        <f>VLOOKUP(A63,HOP!A:T,20,0)</f>
        <v>直采</v>
      </c>
    </row>
    <row r="64" s="4" customFormat="1" spans="1:9">
      <c r="A64" s="4" t="s">
        <v>247</v>
      </c>
      <c r="B64" s="4" t="s">
        <v>147</v>
      </c>
      <c r="C64" s="4" t="s">
        <v>151</v>
      </c>
      <c r="D64" s="7">
        <v>570</v>
      </c>
      <c r="E64" s="3" t="str">
        <f>VLOOKUP(A64,HOP!A:L,12,0)</f>
        <v>570.00</v>
      </c>
      <c r="F64" s="3" t="str">
        <f>VLOOKUP(A64,HOP!A:C,3,0)</f>
        <v>2411671</v>
      </c>
      <c r="G64" s="3">
        <f t="shared" si="2"/>
        <v>0</v>
      </c>
      <c r="H64" s="3" t="str">
        <f t="shared" si="3"/>
        <v>，2411671</v>
      </c>
      <c r="I64" s="3" t="str">
        <f>VLOOKUP(A64,HOP!A:T,20,0)</f>
        <v>直采</v>
      </c>
    </row>
    <row r="65" s="4" customFormat="1" spans="1:9">
      <c r="A65" s="4" t="s">
        <v>249</v>
      </c>
      <c r="B65" s="4" t="s">
        <v>147</v>
      </c>
      <c r="C65" s="4" t="s">
        <v>151</v>
      </c>
      <c r="D65" s="7">
        <v>570</v>
      </c>
      <c r="E65" s="3" t="str">
        <f>VLOOKUP(A65,HOP!A:L,12,0)</f>
        <v>570.00</v>
      </c>
      <c r="F65" s="3" t="str">
        <f>VLOOKUP(A65,HOP!A:C,3,0)</f>
        <v>2411669</v>
      </c>
      <c r="G65" s="3">
        <f t="shared" si="2"/>
        <v>0</v>
      </c>
      <c r="H65" s="3" t="str">
        <f t="shared" si="3"/>
        <v>，2411669</v>
      </c>
      <c r="I65" s="3" t="str">
        <f>VLOOKUP(A65,HOP!A:T,20,0)</f>
        <v>直采</v>
      </c>
    </row>
    <row r="66" s="4" customFormat="1" hidden="1" spans="1:10">
      <c r="A66" s="4">
        <v>1309428710</v>
      </c>
      <c r="B66" s="4" t="s">
        <v>72</v>
      </c>
      <c r="C66" s="4" t="s">
        <v>165</v>
      </c>
      <c r="D66" s="7">
        <v>128</v>
      </c>
      <c r="E66" s="3">
        <v>128</v>
      </c>
      <c r="F66" s="11" t="s">
        <v>344</v>
      </c>
      <c r="G66" s="3">
        <f t="shared" si="2"/>
        <v>0</v>
      </c>
      <c r="H66" s="3" t="str">
        <f t="shared" si="3"/>
        <v>，202201300955580021</v>
      </c>
      <c r="I66" s="3" t="e">
        <f>VLOOKUP(A66,HOP!A:T,20,0)</f>
        <v>#N/A</v>
      </c>
      <c r="J66" s="8">
        <v>1.3</v>
      </c>
    </row>
    <row r="67" s="4" customFormat="1" spans="1:9">
      <c r="A67" s="4" t="s">
        <v>258</v>
      </c>
      <c r="B67" s="4" t="s">
        <v>50</v>
      </c>
      <c r="C67" s="4" t="s">
        <v>165</v>
      </c>
      <c r="D67" s="7">
        <v>782.8</v>
      </c>
      <c r="E67" s="3" t="str">
        <f>VLOOKUP(A67,HOP!A:L,12,0)</f>
        <v>782.80</v>
      </c>
      <c r="F67" s="3" t="str">
        <f>VLOOKUP(A67,HOP!A:C,3,0)</f>
        <v>2409609</v>
      </c>
      <c r="G67" s="3">
        <f t="shared" ref="G67:G87" si="4">D67-E67</f>
        <v>0</v>
      </c>
      <c r="H67" s="3" t="str">
        <f t="shared" ref="H67:H87" si="5">$H$1&amp;F67</f>
        <v>，2409609</v>
      </c>
      <c r="I67" s="3" t="str">
        <f>VLOOKUP(A67,HOP!A:T,20,0)</f>
        <v>直采</v>
      </c>
    </row>
    <row r="68" s="4" customFormat="1" spans="1:9">
      <c r="A68" s="4" t="s">
        <v>261</v>
      </c>
      <c r="B68" s="4" t="s">
        <v>72</v>
      </c>
      <c r="C68" s="4" t="s">
        <v>173</v>
      </c>
      <c r="D68" s="7">
        <v>681.18</v>
      </c>
      <c r="E68" s="3" t="str">
        <f>VLOOKUP(A68,HOP!A:L,12,0)</f>
        <v>681.18</v>
      </c>
      <c r="F68" s="3" t="str">
        <f>VLOOKUP(A68,HOP!A:C,3,0)</f>
        <v>2409512</v>
      </c>
      <c r="G68" s="3">
        <f t="shared" si="4"/>
        <v>0</v>
      </c>
      <c r="H68" s="3" t="str">
        <f t="shared" si="5"/>
        <v>，2409512</v>
      </c>
      <c r="I68" s="3" t="str">
        <f>VLOOKUP(A68,HOP!A:T,20,0)</f>
        <v>直采</v>
      </c>
    </row>
    <row r="69" s="4" customFormat="1" spans="1:9">
      <c r="A69" s="4" t="s">
        <v>265</v>
      </c>
      <c r="B69" s="4" t="s">
        <v>166</v>
      </c>
      <c r="C69" s="4" t="s">
        <v>173</v>
      </c>
      <c r="D69" s="7">
        <v>454.12</v>
      </c>
      <c r="E69" s="3" t="str">
        <f>VLOOKUP(A69,HOP!A:L,12,0)</f>
        <v>454.12</v>
      </c>
      <c r="F69" s="3" t="str">
        <f>VLOOKUP(A69,HOP!A:C,3,0)</f>
        <v>2411741</v>
      </c>
      <c r="G69" s="3">
        <f t="shared" si="4"/>
        <v>0</v>
      </c>
      <c r="H69" s="3" t="str">
        <f t="shared" si="5"/>
        <v>，2411741</v>
      </c>
      <c r="I69" s="3" t="str">
        <f>VLOOKUP(A69,HOP!A:T,20,0)</f>
        <v>直采</v>
      </c>
    </row>
    <row r="70" s="4" customFormat="1" spans="1:9">
      <c r="A70" s="4" t="s">
        <v>268</v>
      </c>
      <c r="B70" s="4" t="s">
        <v>166</v>
      </c>
      <c r="C70" s="4" t="s">
        <v>173</v>
      </c>
      <c r="D70" s="7">
        <v>681.18</v>
      </c>
      <c r="E70" s="3" t="str">
        <f>VLOOKUP(A70,HOP!A:L,12,0)</f>
        <v>681.18</v>
      </c>
      <c r="F70" s="3" t="str">
        <f>VLOOKUP(A70,HOP!A:C,3,0)</f>
        <v>2411745</v>
      </c>
      <c r="G70" s="3">
        <f t="shared" si="4"/>
        <v>0</v>
      </c>
      <c r="H70" s="3" t="str">
        <f t="shared" si="5"/>
        <v>，2411745</v>
      </c>
      <c r="I70" s="3" t="str">
        <f>VLOOKUP(A70,HOP!A:T,20,0)</f>
        <v>直采</v>
      </c>
    </row>
    <row r="71" s="4" customFormat="1" spans="1:9">
      <c r="A71" s="4" t="s">
        <v>272</v>
      </c>
      <c r="B71" s="4" t="s">
        <v>177</v>
      </c>
      <c r="C71" s="4" t="s">
        <v>146</v>
      </c>
      <c r="D71" s="7">
        <v>1531.42</v>
      </c>
      <c r="E71" s="3" t="str">
        <f>VLOOKUP(A71,HOP!A:L,12,0)</f>
        <v>1531.42</v>
      </c>
      <c r="F71" s="3" t="str">
        <f>VLOOKUP(A71,HOP!A:C,3,0)</f>
        <v>2410650</v>
      </c>
      <c r="G71" s="3">
        <f t="shared" si="4"/>
        <v>0</v>
      </c>
      <c r="H71" s="3" t="str">
        <f t="shared" si="5"/>
        <v>，2410650</v>
      </c>
      <c r="I71" s="3" t="str">
        <f>VLOOKUP(A71,HOP!A:T,20,0)</f>
        <v>直采</v>
      </c>
    </row>
    <row r="72" s="4" customFormat="1" spans="1:9">
      <c r="A72" s="4" t="s">
        <v>276</v>
      </c>
      <c r="B72" s="4" t="s">
        <v>177</v>
      </c>
      <c r="C72" s="4" t="s">
        <v>146</v>
      </c>
      <c r="D72" s="7">
        <v>765.71</v>
      </c>
      <c r="E72" s="3" t="str">
        <f>VLOOKUP(A72,HOP!A:L,12,0)</f>
        <v>765.71</v>
      </c>
      <c r="F72" s="3" t="str">
        <f>VLOOKUP(A72,HOP!A:C,3,0)</f>
        <v>2410956</v>
      </c>
      <c r="G72" s="3">
        <f t="shared" si="4"/>
        <v>0</v>
      </c>
      <c r="H72" s="3" t="str">
        <f t="shared" si="5"/>
        <v>，2410956</v>
      </c>
      <c r="I72" s="3" t="str">
        <f>VLOOKUP(A72,HOP!A:T,20,0)</f>
        <v>直采</v>
      </c>
    </row>
    <row r="73" s="4" customFormat="1" spans="1:9">
      <c r="A73" s="4" t="s">
        <v>278</v>
      </c>
      <c r="B73" s="4" t="s">
        <v>177</v>
      </c>
      <c r="C73" s="4" t="s">
        <v>146</v>
      </c>
      <c r="D73" s="7">
        <v>475</v>
      </c>
      <c r="E73" s="3" t="str">
        <f>VLOOKUP(A73,HOP!A:L,12,0)</f>
        <v>475.00</v>
      </c>
      <c r="F73" s="3" t="str">
        <f>VLOOKUP(A73,HOP!A:C,3,0)</f>
        <v>2412455</v>
      </c>
      <c r="G73" s="3">
        <f t="shared" si="4"/>
        <v>0</v>
      </c>
      <c r="H73" s="3" t="str">
        <f t="shared" si="5"/>
        <v>，2412455</v>
      </c>
      <c r="I73" s="3" t="str">
        <f>VLOOKUP(A73,HOP!A:T,20,0)</f>
        <v>直采</v>
      </c>
    </row>
    <row r="74" s="4" customFormat="1" spans="1:9">
      <c r="A74" s="4" t="s">
        <v>281</v>
      </c>
      <c r="B74" s="4" t="s">
        <v>146</v>
      </c>
      <c r="C74" s="4" t="s">
        <v>147</v>
      </c>
      <c r="D74" s="7">
        <v>1900</v>
      </c>
      <c r="E74" s="3" t="str">
        <f>VLOOKUP(A74,HOP!A:L,12,0)</f>
        <v>1900.00</v>
      </c>
      <c r="F74" s="3" t="str">
        <f>VLOOKUP(A74,HOP!A:C,3,0)</f>
        <v>2411740</v>
      </c>
      <c r="G74" s="3">
        <f t="shared" si="4"/>
        <v>0</v>
      </c>
      <c r="H74" s="3" t="str">
        <f t="shared" si="5"/>
        <v>，2411740</v>
      </c>
      <c r="I74" s="3" t="str">
        <f>VLOOKUP(A74,HOP!A:T,20,0)</f>
        <v>直采</v>
      </c>
    </row>
    <row r="75" s="4" customFormat="1" spans="1:9">
      <c r="A75" s="4" t="s">
        <v>286</v>
      </c>
      <c r="B75" s="4" t="s">
        <v>146</v>
      </c>
      <c r="C75" s="4" t="s">
        <v>147</v>
      </c>
      <c r="D75" s="7">
        <v>475</v>
      </c>
      <c r="E75" s="3" t="str">
        <f>VLOOKUP(A75,HOP!A:L,12,0)</f>
        <v>475.00</v>
      </c>
      <c r="F75" s="3" t="str">
        <f>VLOOKUP(A75,HOP!A:C,3,0)</f>
        <v>2412462</v>
      </c>
      <c r="G75" s="3">
        <f t="shared" si="4"/>
        <v>0</v>
      </c>
      <c r="H75" s="3" t="str">
        <f t="shared" si="5"/>
        <v>，2412462</v>
      </c>
      <c r="I75" s="3" t="str">
        <f>VLOOKUP(A75,HOP!A:T,20,0)</f>
        <v>直采</v>
      </c>
    </row>
    <row r="76" s="4" customFormat="1" spans="1:9">
      <c r="A76" s="4" t="s">
        <v>288</v>
      </c>
      <c r="B76" s="4" t="s">
        <v>146</v>
      </c>
      <c r="C76" s="4" t="s">
        <v>147</v>
      </c>
      <c r="D76" s="7">
        <v>475</v>
      </c>
      <c r="E76" s="3" t="str">
        <f>VLOOKUP(A76,HOP!A:L,12,0)</f>
        <v>475.00</v>
      </c>
      <c r="F76" s="3" t="str">
        <f>VLOOKUP(A76,HOP!A:C,3,0)</f>
        <v>2412651</v>
      </c>
      <c r="G76" s="3">
        <f t="shared" si="4"/>
        <v>0</v>
      </c>
      <c r="H76" s="3" t="str">
        <f t="shared" si="5"/>
        <v>，2412651</v>
      </c>
      <c r="I76" s="3" t="str">
        <f>VLOOKUP(A76,HOP!A:T,20,0)</f>
        <v>直采</v>
      </c>
    </row>
    <row r="77" s="4" customFormat="1" spans="1:9">
      <c r="A77" s="4" t="s">
        <v>290</v>
      </c>
      <c r="B77" s="4" t="s">
        <v>146</v>
      </c>
      <c r="C77" s="4" t="s">
        <v>147</v>
      </c>
      <c r="D77" s="7">
        <v>475</v>
      </c>
      <c r="E77" s="3" t="str">
        <f>VLOOKUP(A77,HOP!A:L,12,0)</f>
        <v>475.00</v>
      </c>
      <c r="F77" s="3" t="str">
        <f>VLOOKUP(A77,HOP!A:C,3,0)</f>
        <v>2412973</v>
      </c>
      <c r="G77" s="3">
        <f t="shared" si="4"/>
        <v>0</v>
      </c>
      <c r="H77" s="3" t="str">
        <f t="shared" si="5"/>
        <v>，2412973</v>
      </c>
      <c r="I77" s="3" t="str">
        <f>VLOOKUP(A77,HOP!A:T,20,0)</f>
        <v>直采</v>
      </c>
    </row>
    <row r="78" s="4" customFormat="1" spans="1:9">
      <c r="A78" s="4" t="s">
        <v>292</v>
      </c>
      <c r="B78" s="4" t="s">
        <v>146</v>
      </c>
      <c r="C78" s="4" t="s">
        <v>147</v>
      </c>
      <c r="D78" s="7">
        <v>1425</v>
      </c>
      <c r="E78" s="3" t="str">
        <f>VLOOKUP(A78,HOP!A:L,12,0)</f>
        <v>1425.00</v>
      </c>
      <c r="F78" s="3" t="str">
        <f>VLOOKUP(A78,HOP!A:C,3,0)</f>
        <v>2413040</v>
      </c>
      <c r="G78" s="3">
        <f t="shared" si="4"/>
        <v>0</v>
      </c>
      <c r="H78" s="3" t="str">
        <f t="shared" si="5"/>
        <v>，2413040</v>
      </c>
      <c r="I78" s="3" t="str">
        <f>VLOOKUP(A78,HOP!A:T,20,0)</f>
        <v>直采</v>
      </c>
    </row>
    <row r="79" s="4" customFormat="1" spans="1:9">
      <c r="A79" s="4" t="s">
        <v>296</v>
      </c>
      <c r="B79" s="4" t="s">
        <v>147</v>
      </c>
      <c r="C79" s="4" t="s">
        <v>151</v>
      </c>
      <c r="D79" s="7">
        <v>726.34</v>
      </c>
      <c r="E79" s="3" t="str">
        <f>VLOOKUP(A79,HOP!A:L,12,0)</f>
        <v>726.34</v>
      </c>
      <c r="F79" s="3" t="str">
        <f>VLOOKUP(A79,HOP!A:C,3,0)</f>
        <v>2401016</v>
      </c>
      <c r="G79" s="3">
        <f t="shared" si="4"/>
        <v>0</v>
      </c>
      <c r="H79" s="3" t="str">
        <f t="shared" si="5"/>
        <v>，2401016</v>
      </c>
      <c r="I79" s="3" t="str">
        <f>VLOOKUP(A79,HOP!A:T,20,0)</f>
        <v>直采</v>
      </c>
    </row>
    <row r="80" s="4" customFormat="1" spans="1:9">
      <c r="A80" s="4" t="s">
        <v>301</v>
      </c>
      <c r="B80" s="4" t="s">
        <v>165</v>
      </c>
      <c r="C80" s="4" t="s">
        <v>166</v>
      </c>
      <c r="D80" s="7">
        <v>680</v>
      </c>
      <c r="E80" s="3" t="str">
        <f>VLOOKUP(A80,HOP!A:L,12,0)</f>
        <v>680.00</v>
      </c>
      <c r="F80" s="3" t="str">
        <f>VLOOKUP(A80,HOP!A:C,3,0)</f>
        <v>2410846</v>
      </c>
      <c r="G80" s="3">
        <f t="shared" si="4"/>
        <v>0</v>
      </c>
      <c r="H80" s="3" t="str">
        <f t="shared" si="5"/>
        <v>，2410846</v>
      </c>
      <c r="I80" s="3" t="str">
        <f>VLOOKUP(A80,HOP!A:T,20,0)</f>
        <v>直采</v>
      </c>
    </row>
    <row r="81" s="4" customFormat="1" spans="1:9">
      <c r="A81" s="4" t="s">
        <v>307</v>
      </c>
      <c r="B81" s="4" t="s">
        <v>72</v>
      </c>
      <c r="C81" s="4" t="s">
        <v>165</v>
      </c>
      <c r="D81" s="7">
        <v>151</v>
      </c>
      <c r="E81" s="3" t="str">
        <f>VLOOKUP(A81,HOP!A:L,12,0)</f>
        <v>151.00</v>
      </c>
      <c r="F81" s="3" t="str">
        <f>VLOOKUP(A81,HOP!A:C,3,0)</f>
        <v>2410813</v>
      </c>
      <c r="G81" s="3">
        <f t="shared" si="4"/>
        <v>0</v>
      </c>
      <c r="H81" s="3" t="str">
        <f t="shared" si="5"/>
        <v>，2410813</v>
      </c>
      <c r="I81" s="3" t="str">
        <f>VLOOKUP(A81,HOP!A:T,20,0)</f>
        <v>直采</v>
      </c>
    </row>
    <row r="82" s="4" customFormat="1" spans="1:9">
      <c r="A82" s="4" t="s">
        <v>311</v>
      </c>
      <c r="B82" s="4" t="s">
        <v>72</v>
      </c>
      <c r="C82" s="4" t="s">
        <v>165</v>
      </c>
      <c r="D82" s="7">
        <v>243</v>
      </c>
      <c r="E82" s="3" t="str">
        <f>VLOOKUP(A82,HOP!A:L,12,0)</f>
        <v>243.00</v>
      </c>
      <c r="F82" s="3" t="str">
        <f>VLOOKUP(A82,HOP!A:C,3,0)</f>
        <v>2410749</v>
      </c>
      <c r="G82" s="3">
        <f t="shared" si="4"/>
        <v>0</v>
      </c>
      <c r="H82" s="3" t="str">
        <f t="shared" si="5"/>
        <v>，2410749</v>
      </c>
      <c r="I82" s="3" t="str">
        <f>VLOOKUP(A82,HOP!A:T,20,0)</f>
        <v>直采</v>
      </c>
    </row>
    <row r="83" s="4" customFormat="1" spans="1:9">
      <c r="A83" s="4" t="s">
        <v>315</v>
      </c>
      <c r="B83" s="4" t="s">
        <v>173</v>
      </c>
      <c r="C83" s="4" t="s">
        <v>177</v>
      </c>
      <c r="D83" s="7">
        <v>243</v>
      </c>
      <c r="E83" s="3" t="str">
        <f>VLOOKUP(A83,HOP!A:L,12,0)</f>
        <v>243.00</v>
      </c>
      <c r="F83" s="3" t="str">
        <f>VLOOKUP(A83,HOP!A:C,3,0)</f>
        <v>2412040</v>
      </c>
      <c r="G83" s="3">
        <f t="shared" si="4"/>
        <v>0</v>
      </c>
      <c r="H83" s="3" t="str">
        <f t="shared" si="5"/>
        <v>，2412040</v>
      </c>
      <c r="I83" s="3" t="str">
        <f>VLOOKUP(A83,HOP!A:T,20,0)</f>
        <v>直采</v>
      </c>
    </row>
    <row r="84" s="4" customFormat="1" hidden="1" spans="1:10">
      <c r="A84" s="4">
        <v>1310607457</v>
      </c>
      <c r="B84" s="4" t="s">
        <v>165</v>
      </c>
      <c r="C84" s="4" t="s">
        <v>166</v>
      </c>
      <c r="D84" s="7">
        <v>270</v>
      </c>
      <c r="E84" s="3">
        <v>270</v>
      </c>
      <c r="F84" s="11" t="s">
        <v>345</v>
      </c>
      <c r="G84" s="3">
        <f t="shared" si="4"/>
        <v>0</v>
      </c>
      <c r="H84" s="3" t="str">
        <f t="shared" si="5"/>
        <v>，202201311040350022</v>
      </c>
      <c r="I84" s="3" t="e">
        <f>VLOOKUP(A84,HOP!A:T,20,0)</f>
        <v>#N/A</v>
      </c>
      <c r="J84" s="4">
        <v>1.31</v>
      </c>
    </row>
    <row r="85" s="4" customFormat="1" spans="1:9">
      <c r="A85" s="4" t="s">
        <v>322</v>
      </c>
      <c r="B85" s="4" t="s">
        <v>165</v>
      </c>
      <c r="C85" s="4" t="s">
        <v>166</v>
      </c>
      <c r="D85" s="7">
        <v>750</v>
      </c>
      <c r="E85" s="3" t="str">
        <f>VLOOKUP(A85,HOP!A:L,12,0)</f>
        <v>750.00</v>
      </c>
      <c r="F85" s="3" t="str">
        <f>VLOOKUP(A85,HOP!A:C,3,0)</f>
        <v>2410986</v>
      </c>
      <c r="G85" s="3">
        <f t="shared" si="4"/>
        <v>0</v>
      </c>
      <c r="H85" s="3" t="str">
        <f t="shared" si="5"/>
        <v>，2410986</v>
      </c>
      <c r="I85" s="3" t="str">
        <f>VLOOKUP(A85,HOP!A:T,20,0)</f>
        <v>直采</v>
      </c>
    </row>
    <row r="86" s="4" customFormat="1" spans="1:9">
      <c r="A86" s="4" t="s">
        <v>326</v>
      </c>
      <c r="B86" s="4" t="s">
        <v>165</v>
      </c>
      <c r="C86" s="4" t="s">
        <v>173</v>
      </c>
      <c r="D86" s="7">
        <v>1670</v>
      </c>
      <c r="E86" s="3" t="str">
        <f>VLOOKUP(A86,HOP!A:L,12,0)</f>
        <v>1670.00</v>
      </c>
      <c r="F86" s="3" t="str">
        <f>VLOOKUP(A86,HOP!A:C,3,0)</f>
        <v>2410912</v>
      </c>
      <c r="G86" s="3">
        <f t="shared" si="4"/>
        <v>0</v>
      </c>
      <c r="H86" s="3" t="str">
        <f t="shared" si="5"/>
        <v>，2410912</v>
      </c>
      <c r="I86" s="3" t="str">
        <f>VLOOKUP(A86,HOP!A:T,20,0)</f>
        <v>直采</v>
      </c>
    </row>
    <row r="87" s="4" customFormat="1" spans="1:9">
      <c r="A87" s="4" t="s">
        <v>331</v>
      </c>
      <c r="B87" s="4" t="s">
        <v>146</v>
      </c>
      <c r="C87" s="4" t="s">
        <v>147</v>
      </c>
      <c r="D87" s="7">
        <v>1805</v>
      </c>
      <c r="E87" s="3" t="str">
        <f>VLOOKUP(A87,HOP!A:L,12,0)</f>
        <v>1805.00</v>
      </c>
      <c r="F87" s="3" t="str">
        <f>VLOOKUP(A87,HOP!A:C,3,0)</f>
        <v>2409964</v>
      </c>
      <c r="G87" s="3">
        <f t="shared" si="4"/>
        <v>0</v>
      </c>
      <c r="H87" s="3" t="str">
        <f t="shared" si="5"/>
        <v>，2409964</v>
      </c>
      <c r="I87" s="3" t="str">
        <f>VLOOKUP(A87,HOP!A:T,20,0)</f>
        <v>直采</v>
      </c>
    </row>
    <row r="89" spans="4:4">
      <c r="D89" s="3">
        <f>SUM(D2:D88)</f>
        <v>52151.69</v>
      </c>
    </row>
    <row r="98" spans="1:6">
      <c r="A98" s="3" t="s">
        <v>346</v>
      </c>
      <c r="F98" s="3">
        <v>11815.94</v>
      </c>
    </row>
    <row r="99" spans="1:6">
      <c r="A99" s="3" t="s">
        <v>347</v>
      </c>
      <c r="F99" s="3">
        <v>40335.75</v>
      </c>
    </row>
    <row r="100" spans="6:6">
      <c r="F100" s="3">
        <f>SUM(F98:F99)</f>
        <v>52151.69</v>
      </c>
    </row>
    <row r="103" spans="1:4">
      <c r="A103" s="3" t="s">
        <v>348</v>
      </c>
      <c r="D103" s="3">
        <v>49557.69</v>
      </c>
    </row>
    <row r="104" spans="1:4">
      <c r="A104" s="3" t="s">
        <v>349</v>
      </c>
      <c r="D104" s="3">
        <v>2594</v>
      </c>
    </row>
    <row r="105" spans="1:4">
      <c r="A105" s="3" t="s">
        <v>350</v>
      </c>
      <c r="D105" s="3">
        <f>SUBTOTAL(9,D103:D104)</f>
        <v>52151.69</v>
      </c>
    </row>
  </sheetData>
  <autoFilter ref="A1:XFD89">
    <filterColumn colId="8">
      <customFilters>
        <customFilter operator="equal" val=""/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351</v>
      </c>
      <c r="B1" s="2" t="s">
        <v>352</v>
      </c>
      <c r="C1" s="2" t="s">
        <v>353</v>
      </c>
      <c r="D1" s="2" t="s">
        <v>354</v>
      </c>
      <c r="E1" s="2" t="s">
        <v>355</v>
      </c>
      <c r="F1" s="2" t="s">
        <v>17</v>
      </c>
      <c r="G1" s="2" t="s">
        <v>18</v>
      </c>
      <c r="H1" s="2" t="s">
        <v>356</v>
      </c>
      <c r="I1" s="2" t="s">
        <v>357</v>
      </c>
      <c r="J1" s="2" t="s">
        <v>358</v>
      </c>
      <c r="K1" s="2" t="s">
        <v>359</v>
      </c>
      <c r="L1" s="2" t="s">
        <v>360</v>
      </c>
      <c r="M1" s="2" t="s">
        <v>361</v>
      </c>
      <c r="N1" s="2" t="s">
        <v>362</v>
      </c>
      <c r="O1" s="2" t="s">
        <v>363</v>
      </c>
      <c r="P1" s="2" t="s">
        <v>364</v>
      </c>
      <c r="Q1" s="2" t="s">
        <v>365</v>
      </c>
      <c r="R1" s="2" t="s">
        <v>366</v>
      </c>
      <c r="S1" s="2" t="s">
        <v>367</v>
      </c>
      <c r="T1" s="2" t="s">
        <v>368</v>
      </c>
    </row>
    <row r="2" s="1" customFormat="1" spans="1:20">
      <c r="A2" s="1" t="s">
        <v>210</v>
      </c>
      <c r="B2" s="1" t="s">
        <v>369</v>
      </c>
      <c r="C2" s="1" t="s">
        <v>370</v>
      </c>
      <c r="D2" s="1" t="s">
        <v>58</v>
      </c>
      <c r="E2" s="1" t="s">
        <v>211</v>
      </c>
      <c r="F2" s="1" t="s">
        <v>369</v>
      </c>
      <c r="G2" s="1" t="s">
        <v>371</v>
      </c>
      <c r="H2" s="1" t="s">
        <v>372</v>
      </c>
      <c r="I2" s="1" t="s">
        <v>209</v>
      </c>
      <c r="J2" s="1" t="s">
        <v>373</v>
      </c>
      <c r="K2" s="1" t="s">
        <v>209</v>
      </c>
      <c r="L2" s="1" t="s">
        <v>209</v>
      </c>
      <c r="M2" s="1" t="s">
        <v>374</v>
      </c>
      <c r="N2" s="1" t="s">
        <v>374</v>
      </c>
      <c r="O2" s="1" t="s">
        <v>7</v>
      </c>
      <c r="P2" s="1" t="s">
        <v>375</v>
      </c>
      <c r="Q2" s="1" t="s">
        <v>376</v>
      </c>
      <c r="R2" s="1" t="s">
        <v>377</v>
      </c>
      <c r="S2" s="1" t="s">
        <v>378</v>
      </c>
      <c r="T2" s="1" t="s">
        <v>338</v>
      </c>
    </row>
    <row r="3" s="1" customFormat="1" spans="1:20">
      <c r="A3" s="1" t="s">
        <v>157</v>
      </c>
      <c r="B3" s="1" t="s">
        <v>379</v>
      </c>
      <c r="C3" s="1" t="s">
        <v>380</v>
      </c>
      <c r="D3" s="1" t="s">
        <v>155</v>
      </c>
      <c r="E3" s="1" t="s">
        <v>159</v>
      </c>
      <c r="F3" s="1" t="s">
        <v>369</v>
      </c>
      <c r="G3" s="1" t="s">
        <v>371</v>
      </c>
      <c r="H3" s="1" t="s">
        <v>372</v>
      </c>
      <c r="I3" s="1" t="s">
        <v>161</v>
      </c>
      <c r="J3" s="1" t="s">
        <v>373</v>
      </c>
      <c r="K3" s="1" t="s">
        <v>161</v>
      </c>
      <c r="L3" s="1" t="s">
        <v>161</v>
      </c>
      <c r="M3" s="1" t="s">
        <v>374</v>
      </c>
      <c r="N3" s="1" t="s">
        <v>374</v>
      </c>
      <c r="O3" s="1" t="s">
        <v>7</v>
      </c>
      <c r="P3" s="1" t="s">
        <v>375</v>
      </c>
      <c r="Q3" s="1" t="s">
        <v>381</v>
      </c>
      <c r="R3" s="1" t="s">
        <v>377</v>
      </c>
      <c r="S3" s="1" t="s">
        <v>378</v>
      </c>
      <c r="T3" s="1" t="s">
        <v>338</v>
      </c>
    </row>
    <row r="4" s="1" customFormat="1" spans="1:20">
      <c r="A4" s="1" t="s">
        <v>292</v>
      </c>
      <c r="B4" s="1" t="s">
        <v>379</v>
      </c>
      <c r="C4" s="1" t="s">
        <v>382</v>
      </c>
      <c r="D4" s="1" t="s">
        <v>383</v>
      </c>
      <c r="E4" s="1" t="s">
        <v>384</v>
      </c>
      <c r="F4" s="1" t="s">
        <v>379</v>
      </c>
      <c r="G4" s="1" t="s">
        <v>369</v>
      </c>
      <c r="H4" s="1" t="s">
        <v>372</v>
      </c>
      <c r="I4" s="1" t="s">
        <v>385</v>
      </c>
      <c r="J4" s="1" t="s">
        <v>373</v>
      </c>
      <c r="K4" s="1" t="s">
        <v>385</v>
      </c>
      <c r="L4" s="1" t="s">
        <v>385</v>
      </c>
      <c r="M4" s="1" t="s">
        <v>374</v>
      </c>
      <c r="N4" s="1" t="s">
        <v>374</v>
      </c>
      <c r="O4" s="1" t="s">
        <v>7</v>
      </c>
      <c r="P4" s="1" t="s">
        <v>375</v>
      </c>
      <c r="Q4" s="1" t="s">
        <v>386</v>
      </c>
      <c r="R4" s="1" t="s">
        <v>377</v>
      </c>
      <c r="S4" s="1" t="s">
        <v>378</v>
      </c>
      <c r="T4" s="1" t="s">
        <v>338</v>
      </c>
    </row>
    <row r="5" s="1" customFormat="1" spans="1:20">
      <c r="A5" s="1" t="s">
        <v>290</v>
      </c>
      <c r="B5" s="1" t="s">
        <v>379</v>
      </c>
      <c r="C5" s="1" t="s">
        <v>387</v>
      </c>
      <c r="D5" s="1" t="s">
        <v>383</v>
      </c>
      <c r="E5" s="1" t="s">
        <v>291</v>
      </c>
      <c r="F5" s="1" t="s">
        <v>379</v>
      </c>
      <c r="G5" s="1" t="s">
        <v>369</v>
      </c>
      <c r="H5" s="1" t="s">
        <v>372</v>
      </c>
      <c r="I5" s="1" t="s">
        <v>280</v>
      </c>
      <c r="J5" s="1" t="s">
        <v>373</v>
      </c>
      <c r="K5" s="1" t="s">
        <v>280</v>
      </c>
      <c r="L5" s="1" t="s">
        <v>280</v>
      </c>
      <c r="M5" s="1" t="s">
        <v>374</v>
      </c>
      <c r="N5" s="1" t="s">
        <v>374</v>
      </c>
      <c r="O5" s="1" t="s">
        <v>7</v>
      </c>
      <c r="P5" s="1" t="s">
        <v>375</v>
      </c>
      <c r="Q5" s="1" t="s">
        <v>388</v>
      </c>
      <c r="R5" s="1" t="s">
        <v>377</v>
      </c>
      <c r="S5" s="1" t="s">
        <v>378</v>
      </c>
      <c r="T5" s="1" t="s">
        <v>338</v>
      </c>
    </row>
    <row r="6" s="1" customFormat="1" spans="1:20">
      <c r="A6" s="1" t="s">
        <v>187</v>
      </c>
      <c r="B6" s="1" t="s">
        <v>379</v>
      </c>
      <c r="C6" s="1" t="s">
        <v>389</v>
      </c>
      <c r="D6" s="1" t="s">
        <v>35</v>
      </c>
      <c r="E6" s="1" t="s">
        <v>188</v>
      </c>
      <c r="F6" s="1" t="s">
        <v>379</v>
      </c>
      <c r="G6" s="1" t="s">
        <v>369</v>
      </c>
      <c r="H6" s="1" t="s">
        <v>372</v>
      </c>
      <c r="I6" s="1" t="s">
        <v>182</v>
      </c>
      <c r="J6" s="1" t="s">
        <v>373</v>
      </c>
      <c r="K6" s="1" t="s">
        <v>182</v>
      </c>
      <c r="L6" s="1" t="s">
        <v>182</v>
      </c>
      <c r="M6" s="1" t="s">
        <v>374</v>
      </c>
      <c r="N6" s="1" t="s">
        <v>374</v>
      </c>
      <c r="O6" s="1" t="s">
        <v>7</v>
      </c>
      <c r="P6" s="1" t="s">
        <v>375</v>
      </c>
      <c r="Q6" s="1" t="s">
        <v>390</v>
      </c>
      <c r="R6" s="1" t="s">
        <v>377</v>
      </c>
      <c r="S6" s="1" t="s">
        <v>378</v>
      </c>
      <c r="T6" s="1" t="s">
        <v>338</v>
      </c>
    </row>
    <row r="7" s="1" customFormat="1" spans="1:20">
      <c r="A7" s="1" t="s">
        <v>185</v>
      </c>
      <c r="B7" s="1" t="s">
        <v>379</v>
      </c>
      <c r="C7" s="1" t="s">
        <v>391</v>
      </c>
      <c r="D7" s="1" t="s">
        <v>35</v>
      </c>
      <c r="E7" s="1" t="s">
        <v>186</v>
      </c>
      <c r="F7" s="1" t="s">
        <v>379</v>
      </c>
      <c r="G7" s="1" t="s">
        <v>369</v>
      </c>
      <c r="H7" s="1" t="s">
        <v>372</v>
      </c>
      <c r="I7" s="1" t="s">
        <v>41</v>
      </c>
      <c r="J7" s="1" t="s">
        <v>373</v>
      </c>
      <c r="K7" s="1" t="s">
        <v>41</v>
      </c>
      <c r="L7" s="1" t="s">
        <v>41</v>
      </c>
      <c r="M7" s="1" t="s">
        <v>374</v>
      </c>
      <c r="N7" s="1" t="s">
        <v>374</v>
      </c>
      <c r="O7" s="1" t="s">
        <v>7</v>
      </c>
      <c r="P7" s="1" t="s">
        <v>375</v>
      </c>
      <c r="Q7" s="1" t="s">
        <v>392</v>
      </c>
      <c r="R7" s="1" t="s">
        <v>377</v>
      </c>
      <c r="S7" s="1" t="s">
        <v>378</v>
      </c>
      <c r="T7" s="1" t="s">
        <v>338</v>
      </c>
    </row>
    <row r="8" s="1" customFormat="1" spans="1:20">
      <c r="A8" s="1" t="s">
        <v>149</v>
      </c>
      <c r="B8" s="1" t="s">
        <v>379</v>
      </c>
      <c r="C8" s="1" t="s">
        <v>393</v>
      </c>
      <c r="D8" s="1" t="s">
        <v>141</v>
      </c>
      <c r="E8" s="1" t="s">
        <v>394</v>
      </c>
      <c r="F8" s="1" t="s">
        <v>379</v>
      </c>
      <c r="G8" s="1" t="s">
        <v>371</v>
      </c>
      <c r="H8" s="1" t="s">
        <v>372</v>
      </c>
      <c r="I8" s="1" t="s">
        <v>395</v>
      </c>
      <c r="J8" s="1" t="s">
        <v>373</v>
      </c>
      <c r="K8" s="1" t="s">
        <v>395</v>
      </c>
      <c r="L8" s="1" t="s">
        <v>395</v>
      </c>
      <c r="M8" s="1" t="s">
        <v>374</v>
      </c>
      <c r="N8" s="1" t="s">
        <v>374</v>
      </c>
      <c r="O8" s="1" t="s">
        <v>7</v>
      </c>
      <c r="P8" s="1" t="s">
        <v>375</v>
      </c>
      <c r="Q8" s="1" t="s">
        <v>396</v>
      </c>
      <c r="R8" s="1" t="s">
        <v>377</v>
      </c>
      <c r="S8" s="1" t="s">
        <v>378</v>
      </c>
      <c r="T8" s="1" t="s">
        <v>338</v>
      </c>
    </row>
    <row r="9" s="1" customFormat="1" spans="1:20">
      <c r="A9" s="1" t="s">
        <v>143</v>
      </c>
      <c r="B9" s="1" t="s">
        <v>379</v>
      </c>
      <c r="C9" s="1" t="s">
        <v>397</v>
      </c>
      <c r="D9" s="1" t="s">
        <v>141</v>
      </c>
      <c r="E9" s="1" t="s">
        <v>144</v>
      </c>
      <c r="F9" s="1" t="s">
        <v>379</v>
      </c>
      <c r="G9" s="1" t="s">
        <v>369</v>
      </c>
      <c r="H9" s="1" t="s">
        <v>372</v>
      </c>
      <c r="I9" s="1" t="s">
        <v>148</v>
      </c>
      <c r="J9" s="1" t="s">
        <v>373</v>
      </c>
      <c r="K9" s="1" t="s">
        <v>148</v>
      </c>
      <c r="L9" s="1" t="s">
        <v>148</v>
      </c>
      <c r="M9" s="1" t="s">
        <v>374</v>
      </c>
      <c r="N9" s="1" t="s">
        <v>374</v>
      </c>
      <c r="O9" s="1" t="s">
        <v>7</v>
      </c>
      <c r="P9" s="1" t="s">
        <v>375</v>
      </c>
      <c r="Q9" s="1" t="s">
        <v>398</v>
      </c>
      <c r="R9" s="1" t="s">
        <v>377</v>
      </c>
      <c r="S9" s="1" t="s">
        <v>378</v>
      </c>
      <c r="T9" s="1" t="s">
        <v>338</v>
      </c>
    </row>
    <row r="10" s="1" customFormat="1" spans="1:20">
      <c r="A10" s="1" t="s">
        <v>204</v>
      </c>
      <c r="B10" s="1" t="s">
        <v>399</v>
      </c>
      <c r="C10" s="1" t="s">
        <v>400</v>
      </c>
      <c r="D10" s="1" t="s">
        <v>58</v>
      </c>
      <c r="E10" s="1" t="s">
        <v>205</v>
      </c>
      <c r="F10" s="1" t="s">
        <v>379</v>
      </c>
      <c r="G10" s="1" t="s">
        <v>369</v>
      </c>
      <c r="H10" s="1" t="s">
        <v>372</v>
      </c>
      <c r="I10" s="1" t="s">
        <v>34</v>
      </c>
      <c r="J10" s="1" t="s">
        <v>373</v>
      </c>
      <c r="K10" s="1" t="s">
        <v>34</v>
      </c>
      <c r="L10" s="1" t="s">
        <v>34</v>
      </c>
      <c r="M10" s="1" t="s">
        <v>374</v>
      </c>
      <c r="N10" s="1" t="s">
        <v>374</v>
      </c>
      <c r="O10" s="1" t="s">
        <v>7</v>
      </c>
      <c r="P10" s="1" t="s">
        <v>375</v>
      </c>
      <c r="Q10" s="1" t="s">
        <v>401</v>
      </c>
      <c r="R10" s="1" t="s">
        <v>377</v>
      </c>
      <c r="S10" s="1" t="s">
        <v>378</v>
      </c>
      <c r="T10" s="1" t="s">
        <v>338</v>
      </c>
    </row>
    <row r="11" s="1" customFormat="1" spans="1:20">
      <c r="A11" s="1" t="s">
        <v>288</v>
      </c>
      <c r="B11" s="1" t="s">
        <v>399</v>
      </c>
      <c r="C11" s="1" t="s">
        <v>402</v>
      </c>
      <c r="D11" s="1" t="s">
        <v>383</v>
      </c>
      <c r="E11" s="1" t="s">
        <v>289</v>
      </c>
      <c r="F11" s="1" t="s">
        <v>379</v>
      </c>
      <c r="G11" s="1" t="s">
        <v>369</v>
      </c>
      <c r="H11" s="1" t="s">
        <v>372</v>
      </c>
      <c r="I11" s="1" t="s">
        <v>280</v>
      </c>
      <c r="J11" s="1" t="s">
        <v>373</v>
      </c>
      <c r="K11" s="1" t="s">
        <v>280</v>
      </c>
      <c r="L11" s="1" t="s">
        <v>280</v>
      </c>
      <c r="M11" s="1" t="s">
        <v>374</v>
      </c>
      <c r="N11" s="1" t="s">
        <v>374</v>
      </c>
      <c r="O11" s="1" t="s">
        <v>7</v>
      </c>
      <c r="P11" s="1" t="s">
        <v>375</v>
      </c>
      <c r="Q11" s="1" t="s">
        <v>403</v>
      </c>
      <c r="R11" s="1" t="s">
        <v>377</v>
      </c>
      <c r="S11" s="1" t="s">
        <v>378</v>
      </c>
      <c r="T11" s="1" t="s">
        <v>338</v>
      </c>
    </row>
    <row r="12" s="1" customFormat="1" spans="1:20">
      <c r="A12" s="1" t="s">
        <v>183</v>
      </c>
      <c r="B12" s="1" t="s">
        <v>399</v>
      </c>
      <c r="C12" s="1" t="s">
        <v>404</v>
      </c>
      <c r="D12" s="1" t="s">
        <v>35</v>
      </c>
      <c r="E12" s="1" t="s">
        <v>184</v>
      </c>
      <c r="F12" s="1" t="s">
        <v>399</v>
      </c>
      <c r="G12" s="1" t="s">
        <v>379</v>
      </c>
      <c r="H12" s="1" t="s">
        <v>372</v>
      </c>
      <c r="I12" s="1" t="s">
        <v>41</v>
      </c>
      <c r="J12" s="1" t="s">
        <v>373</v>
      </c>
      <c r="K12" s="1" t="s">
        <v>41</v>
      </c>
      <c r="L12" s="1" t="s">
        <v>41</v>
      </c>
      <c r="M12" s="1" t="s">
        <v>374</v>
      </c>
      <c r="N12" s="1" t="s">
        <v>374</v>
      </c>
      <c r="O12" s="1" t="s">
        <v>7</v>
      </c>
      <c r="P12" s="1" t="s">
        <v>375</v>
      </c>
      <c r="Q12" s="1" t="s">
        <v>405</v>
      </c>
      <c r="R12" s="1" t="s">
        <v>377</v>
      </c>
      <c r="S12" s="1" t="s">
        <v>378</v>
      </c>
      <c r="T12" s="1" t="s">
        <v>338</v>
      </c>
    </row>
    <row r="13" s="1" customFormat="1" spans="1:20">
      <c r="A13" s="1" t="s">
        <v>286</v>
      </c>
      <c r="B13" s="1" t="s">
        <v>399</v>
      </c>
      <c r="C13" s="1" t="s">
        <v>406</v>
      </c>
      <c r="D13" s="1" t="s">
        <v>383</v>
      </c>
      <c r="E13" s="1" t="s">
        <v>287</v>
      </c>
      <c r="F13" s="1" t="s">
        <v>379</v>
      </c>
      <c r="G13" s="1" t="s">
        <v>369</v>
      </c>
      <c r="H13" s="1" t="s">
        <v>372</v>
      </c>
      <c r="I13" s="1" t="s">
        <v>280</v>
      </c>
      <c r="J13" s="1" t="s">
        <v>373</v>
      </c>
      <c r="K13" s="1" t="s">
        <v>280</v>
      </c>
      <c r="L13" s="1" t="s">
        <v>280</v>
      </c>
      <c r="M13" s="1" t="s">
        <v>374</v>
      </c>
      <c r="N13" s="1" t="s">
        <v>374</v>
      </c>
      <c r="O13" s="1" t="s">
        <v>7</v>
      </c>
      <c r="P13" s="1" t="s">
        <v>375</v>
      </c>
      <c r="Q13" s="1" t="s">
        <v>407</v>
      </c>
      <c r="R13" s="1" t="s">
        <v>377</v>
      </c>
      <c r="S13" s="1" t="s">
        <v>378</v>
      </c>
      <c r="T13" s="1" t="s">
        <v>338</v>
      </c>
    </row>
    <row r="14" s="1" customFormat="1" spans="1:20">
      <c r="A14" s="1" t="s">
        <v>278</v>
      </c>
      <c r="B14" s="1" t="s">
        <v>399</v>
      </c>
      <c r="C14" s="1" t="s">
        <v>408</v>
      </c>
      <c r="D14" s="1" t="s">
        <v>383</v>
      </c>
      <c r="E14" s="1" t="s">
        <v>279</v>
      </c>
      <c r="F14" s="1" t="s">
        <v>399</v>
      </c>
      <c r="G14" s="1" t="s">
        <v>379</v>
      </c>
      <c r="H14" s="1" t="s">
        <v>372</v>
      </c>
      <c r="I14" s="1" t="s">
        <v>280</v>
      </c>
      <c r="J14" s="1" t="s">
        <v>373</v>
      </c>
      <c r="K14" s="1" t="s">
        <v>280</v>
      </c>
      <c r="L14" s="1" t="s">
        <v>280</v>
      </c>
      <c r="M14" s="1" t="s">
        <v>374</v>
      </c>
      <c r="N14" s="1" t="s">
        <v>374</v>
      </c>
      <c r="O14" s="1" t="s">
        <v>7</v>
      </c>
      <c r="P14" s="1" t="s">
        <v>375</v>
      </c>
      <c r="Q14" s="1" t="s">
        <v>409</v>
      </c>
      <c r="R14" s="1" t="s">
        <v>377</v>
      </c>
      <c r="S14" s="1" t="s">
        <v>378</v>
      </c>
      <c r="T14" s="1" t="s">
        <v>338</v>
      </c>
    </row>
    <row r="15" s="1" customFormat="1" spans="1:20">
      <c r="A15" s="1" t="s">
        <v>201</v>
      </c>
      <c r="B15" s="1" t="s">
        <v>399</v>
      </c>
      <c r="C15" s="1" t="s">
        <v>410</v>
      </c>
      <c r="D15" s="1" t="s">
        <v>58</v>
      </c>
      <c r="E15" s="1" t="s">
        <v>202</v>
      </c>
      <c r="F15" s="1" t="s">
        <v>399</v>
      </c>
      <c r="G15" s="1" t="s">
        <v>379</v>
      </c>
      <c r="H15" s="1" t="s">
        <v>372</v>
      </c>
      <c r="I15" s="1" t="s">
        <v>203</v>
      </c>
      <c r="J15" s="1" t="s">
        <v>373</v>
      </c>
      <c r="K15" s="1" t="s">
        <v>203</v>
      </c>
      <c r="L15" s="1" t="s">
        <v>203</v>
      </c>
      <c r="M15" s="1" t="s">
        <v>374</v>
      </c>
      <c r="N15" s="1" t="s">
        <v>374</v>
      </c>
      <c r="O15" s="1" t="s">
        <v>7</v>
      </c>
      <c r="P15" s="1" t="s">
        <v>375</v>
      </c>
      <c r="Q15" s="1" t="s">
        <v>411</v>
      </c>
      <c r="R15" s="1" t="s">
        <v>377</v>
      </c>
      <c r="S15" s="1" t="s">
        <v>378</v>
      </c>
      <c r="T15" s="1" t="s">
        <v>338</v>
      </c>
    </row>
    <row r="16" s="1" customFormat="1" spans="1:20">
      <c r="A16" s="1" t="s">
        <v>178</v>
      </c>
      <c r="B16" s="1" t="s">
        <v>412</v>
      </c>
      <c r="C16" s="1" t="s">
        <v>413</v>
      </c>
      <c r="D16" s="1" t="s">
        <v>35</v>
      </c>
      <c r="E16" s="1" t="s">
        <v>179</v>
      </c>
      <c r="F16" s="1" t="s">
        <v>412</v>
      </c>
      <c r="G16" s="1" t="s">
        <v>399</v>
      </c>
      <c r="H16" s="1" t="s">
        <v>372</v>
      </c>
      <c r="I16" s="1" t="s">
        <v>41</v>
      </c>
      <c r="J16" s="1" t="s">
        <v>373</v>
      </c>
      <c r="K16" s="1" t="s">
        <v>41</v>
      </c>
      <c r="L16" s="1" t="s">
        <v>41</v>
      </c>
      <c r="M16" s="1" t="s">
        <v>374</v>
      </c>
      <c r="N16" s="1" t="s">
        <v>374</v>
      </c>
      <c r="O16" s="1" t="s">
        <v>7</v>
      </c>
      <c r="P16" s="1" t="s">
        <v>375</v>
      </c>
      <c r="Q16" s="1" t="s">
        <v>414</v>
      </c>
      <c r="R16" s="1" t="s">
        <v>377</v>
      </c>
      <c r="S16" s="1" t="s">
        <v>378</v>
      </c>
      <c r="T16" s="1" t="s">
        <v>338</v>
      </c>
    </row>
    <row r="17" s="1" customFormat="1" spans="1:20">
      <c r="A17" s="1" t="s">
        <v>315</v>
      </c>
      <c r="B17" s="1" t="s">
        <v>412</v>
      </c>
      <c r="C17" s="1" t="s">
        <v>415</v>
      </c>
      <c r="D17" s="1" t="s">
        <v>309</v>
      </c>
      <c r="E17" s="1" t="s">
        <v>316</v>
      </c>
      <c r="F17" s="1" t="s">
        <v>412</v>
      </c>
      <c r="G17" s="1" t="s">
        <v>399</v>
      </c>
      <c r="H17" s="1" t="s">
        <v>372</v>
      </c>
      <c r="I17" s="1" t="s">
        <v>314</v>
      </c>
      <c r="J17" s="1" t="s">
        <v>373</v>
      </c>
      <c r="K17" s="1" t="s">
        <v>314</v>
      </c>
      <c r="L17" s="1" t="s">
        <v>314</v>
      </c>
      <c r="M17" s="1" t="s">
        <v>374</v>
      </c>
      <c r="N17" s="1" t="s">
        <v>374</v>
      </c>
      <c r="O17" s="1" t="s">
        <v>7</v>
      </c>
      <c r="P17" s="1" t="s">
        <v>375</v>
      </c>
      <c r="Q17" s="1" t="s">
        <v>416</v>
      </c>
      <c r="R17" s="1" t="s">
        <v>377</v>
      </c>
      <c r="S17" s="1" t="s">
        <v>378</v>
      </c>
      <c r="T17" s="1" t="s">
        <v>338</v>
      </c>
    </row>
    <row r="18" s="1" customFormat="1" spans="1:20">
      <c r="A18" s="1" t="s">
        <v>207</v>
      </c>
      <c r="B18" s="1" t="s">
        <v>412</v>
      </c>
      <c r="C18" s="1" t="s">
        <v>417</v>
      </c>
      <c r="D18" s="1" t="s">
        <v>58</v>
      </c>
      <c r="E18" s="1" t="s">
        <v>208</v>
      </c>
      <c r="F18" s="1" t="s">
        <v>369</v>
      </c>
      <c r="G18" s="1" t="s">
        <v>371</v>
      </c>
      <c r="H18" s="1" t="s">
        <v>372</v>
      </c>
      <c r="I18" s="1" t="s">
        <v>209</v>
      </c>
      <c r="J18" s="1" t="s">
        <v>373</v>
      </c>
      <c r="K18" s="1" t="s">
        <v>209</v>
      </c>
      <c r="L18" s="1" t="s">
        <v>209</v>
      </c>
      <c r="M18" s="1" t="s">
        <v>374</v>
      </c>
      <c r="N18" s="1" t="s">
        <v>374</v>
      </c>
      <c r="O18" s="1" t="s">
        <v>7</v>
      </c>
      <c r="P18" s="1" t="s">
        <v>375</v>
      </c>
      <c r="Q18" s="1" t="s">
        <v>418</v>
      </c>
      <c r="R18" s="1" t="s">
        <v>377</v>
      </c>
      <c r="S18" s="1" t="s">
        <v>378</v>
      </c>
      <c r="T18" s="1" t="s">
        <v>338</v>
      </c>
    </row>
    <row r="19" s="1" customFormat="1" spans="1:20">
      <c r="A19" s="1" t="s">
        <v>175</v>
      </c>
      <c r="B19" s="1" t="s">
        <v>412</v>
      </c>
      <c r="C19" s="1" t="s">
        <v>419</v>
      </c>
      <c r="D19" s="1" t="s">
        <v>35</v>
      </c>
      <c r="E19" s="1" t="s">
        <v>176</v>
      </c>
      <c r="F19" s="1" t="s">
        <v>412</v>
      </c>
      <c r="G19" s="1" t="s">
        <v>399</v>
      </c>
      <c r="H19" s="1" t="s">
        <v>372</v>
      </c>
      <c r="I19" s="1" t="s">
        <v>41</v>
      </c>
      <c r="J19" s="1" t="s">
        <v>373</v>
      </c>
      <c r="K19" s="1" t="s">
        <v>41</v>
      </c>
      <c r="L19" s="1" t="s">
        <v>41</v>
      </c>
      <c r="M19" s="1" t="s">
        <v>374</v>
      </c>
      <c r="N19" s="1" t="s">
        <v>374</v>
      </c>
      <c r="O19" s="1" t="s">
        <v>7</v>
      </c>
      <c r="P19" s="1" t="s">
        <v>375</v>
      </c>
      <c r="Q19" s="1" t="s">
        <v>420</v>
      </c>
      <c r="R19" s="1" t="s">
        <v>377</v>
      </c>
      <c r="S19" s="1" t="s">
        <v>378</v>
      </c>
      <c r="T19" s="1" t="s">
        <v>338</v>
      </c>
    </row>
    <row r="20" s="1" customFormat="1" spans="1:20">
      <c r="A20" s="1" t="s">
        <v>268</v>
      </c>
      <c r="B20" s="1" t="s">
        <v>421</v>
      </c>
      <c r="C20" s="1" t="s">
        <v>422</v>
      </c>
      <c r="D20" s="1" t="s">
        <v>383</v>
      </c>
      <c r="E20" s="1" t="s">
        <v>423</v>
      </c>
      <c r="F20" s="1" t="s">
        <v>421</v>
      </c>
      <c r="G20" s="1" t="s">
        <v>412</v>
      </c>
      <c r="H20" s="1" t="s">
        <v>372</v>
      </c>
      <c r="I20" s="1" t="s">
        <v>264</v>
      </c>
      <c r="J20" s="1" t="s">
        <v>373</v>
      </c>
      <c r="K20" s="1" t="s">
        <v>264</v>
      </c>
      <c r="L20" s="1" t="s">
        <v>264</v>
      </c>
      <c r="M20" s="1" t="s">
        <v>374</v>
      </c>
      <c r="N20" s="1" t="s">
        <v>374</v>
      </c>
      <c r="O20" s="1" t="s">
        <v>7</v>
      </c>
      <c r="P20" s="1" t="s">
        <v>375</v>
      </c>
      <c r="Q20" s="1" t="s">
        <v>424</v>
      </c>
      <c r="R20" s="1" t="s">
        <v>377</v>
      </c>
      <c r="S20" s="1" t="s">
        <v>378</v>
      </c>
      <c r="T20" s="1" t="s">
        <v>338</v>
      </c>
    </row>
    <row r="21" s="1" customFormat="1" spans="1:20">
      <c r="A21" s="1" t="s">
        <v>265</v>
      </c>
      <c r="B21" s="1" t="s">
        <v>421</v>
      </c>
      <c r="C21" s="1" t="s">
        <v>425</v>
      </c>
      <c r="D21" s="1" t="s">
        <v>383</v>
      </c>
      <c r="E21" s="1" t="s">
        <v>426</v>
      </c>
      <c r="F21" s="1" t="s">
        <v>421</v>
      </c>
      <c r="G21" s="1" t="s">
        <v>412</v>
      </c>
      <c r="H21" s="1" t="s">
        <v>372</v>
      </c>
      <c r="I21" s="1" t="s">
        <v>427</v>
      </c>
      <c r="J21" s="1" t="s">
        <v>373</v>
      </c>
      <c r="K21" s="1" t="s">
        <v>427</v>
      </c>
      <c r="L21" s="1" t="s">
        <v>427</v>
      </c>
      <c r="M21" s="1" t="s">
        <v>374</v>
      </c>
      <c r="N21" s="1" t="s">
        <v>374</v>
      </c>
      <c r="O21" s="1" t="s">
        <v>7</v>
      </c>
      <c r="P21" s="1" t="s">
        <v>375</v>
      </c>
      <c r="Q21" s="1" t="s">
        <v>428</v>
      </c>
      <c r="R21" s="1" t="s">
        <v>377</v>
      </c>
      <c r="S21" s="1" t="s">
        <v>378</v>
      </c>
      <c r="T21" s="1" t="s">
        <v>338</v>
      </c>
    </row>
    <row r="22" s="1" customFormat="1" spans="1:20">
      <c r="A22" s="1" t="s">
        <v>281</v>
      </c>
      <c r="B22" s="1" t="s">
        <v>421</v>
      </c>
      <c r="C22" s="1" t="s">
        <v>429</v>
      </c>
      <c r="D22" s="1" t="s">
        <v>383</v>
      </c>
      <c r="E22" s="1" t="s">
        <v>430</v>
      </c>
      <c r="F22" s="1" t="s">
        <v>379</v>
      </c>
      <c r="G22" s="1" t="s">
        <v>369</v>
      </c>
      <c r="H22" s="1" t="s">
        <v>372</v>
      </c>
      <c r="I22" s="1" t="s">
        <v>431</v>
      </c>
      <c r="J22" s="1" t="s">
        <v>373</v>
      </c>
      <c r="K22" s="1" t="s">
        <v>431</v>
      </c>
      <c r="L22" s="1" t="s">
        <v>431</v>
      </c>
      <c r="M22" s="1" t="s">
        <v>374</v>
      </c>
      <c r="N22" s="1" t="s">
        <v>374</v>
      </c>
      <c r="O22" s="1" t="s">
        <v>7</v>
      </c>
      <c r="P22" s="1" t="s">
        <v>375</v>
      </c>
      <c r="Q22" s="1" t="s">
        <v>432</v>
      </c>
      <c r="R22" s="1" t="s">
        <v>377</v>
      </c>
      <c r="S22" s="1" t="s">
        <v>378</v>
      </c>
      <c r="T22" s="1" t="s">
        <v>338</v>
      </c>
    </row>
    <row r="23" s="1" customFormat="1" spans="1:20">
      <c r="A23" s="1" t="s">
        <v>247</v>
      </c>
      <c r="B23" s="1" t="s">
        <v>421</v>
      </c>
      <c r="C23" s="1" t="s">
        <v>433</v>
      </c>
      <c r="D23" s="1" t="s">
        <v>67</v>
      </c>
      <c r="E23" s="1" t="s">
        <v>248</v>
      </c>
      <c r="F23" s="1" t="s">
        <v>369</v>
      </c>
      <c r="G23" s="1" t="s">
        <v>371</v>
      </c>
      <c r="H23" s="1" t="s">
        <v>372</v>
      </c>
      <c r="I23" s="1" t="s">
        <v>223</v>
      </c>
      <c r="J23" s="1" t="s">
        <v>373</v>
      </c>
      <c r="K23" s="1" t="s">
        <v>223</v>
      </c>
      <c r="L23" s="1" t="s">
        <v>223</v>
      </c>
      <c r="M23" s="1" t="s">
        <v>374</v>
      </c>
      <c r="N23" s="1" t="s">
        <v>374</v>
      </c>
      <c r="O23" s="1" t="s">
        <v>7</v>
      </c>
      <c r="P23" s="1" t="s">
        <v>375</v>
      </c>
      <c r="Q23" s="1" t="s">
        <v>434</v>
      </c>
      <c r="R23" s="1" t="s">
        <v>377</v>
      </c>
      <c r="S23" s="1" t="s">
        <v>378</v>
      </c>
      <c r="T23" s="1" t="s">
        <v>338</v>
      </c>
    </row>
    <row r="24" s="1" customFormat="1" spans="1:20">
      <c r="A24" s="1" t="s">
        <v>249</v>
      </c>
      <c r="B24" s="1" t="s">
        <v>421</v>
      </c>
      <c r="C24" s="1" t="s">
        <v>435</v>
      </c>
      <c r="D24" s="1" t="s">
        <v>67</v>
      </c>
      <c r="E24" s="1" t="s">
        <v>250</v>
      </c>
      <c r="F24" s="1" t="s">
        <v>369</v>
      </c>
      <c r="G24" s="1" t="s">
        <v>371</v>
      </c>
      <c r="H24" s="1" t="s">
        <v>372</v>
      </c>
      <c r="I24" s="1" t="s">
        <v>223</v>
      </c>
      <c r="J24" s="1" t="s">
        <v>373</v>
      </c>
      <c r="K24" s="1" t="s">
        <v>223</v>
      </c>
      <c r="L24" s="1" t="s">
        <v>223</v>
      </c>
      <c r="M24" s="1" t="s">
        <v>374</v>
      </c>
      <c r="N24" s="1" t="s">
        <v>374</v>
      </c>
      <c r="O24" s="1" t="s">
        <v>7</v>
      </c>
      <c r="P24" s="1" t="s">
        <v>375</v>
      </c>
      <c r="Q24" s="1" t="s">
        <v>436</v>
      </c>
      <c r="R24" s="1" t="s">
        <v>377</v>
      </c>
      <c r="S24" s="1" t="s">
        <v>378</v>
      </c>
      <c r="T24" s="1" t="s">
        <v>338</v>
      </c>
    </row>
    <row r="25" s="1" customFormat="1" spans="1:20">
      <c r="A25" s="1" t="s">
        <v>244</v>
      </c>
      <c r="B25" s="1" t="s">
        <v>421</v>
      </c>
      <c r="C25" s="1" t="s">
        <v>437</v>
      </c>
      <c r="D25" s="1" t="s">
        <v>67</v>
      </c>
      <c r="E25" s="1" t="s">
        <v>438</v>
      </c>
      <c r="F25" s="1" t="s">
        <v>369</v>
      </c>
      <c r="G25" s="1" t="s">
        <v>371</v>
      </c>
      <c r="H25" s="1" t="s">
        <v>372</v>
      </c>
      <c r="I25" s="1" t="s">
        <v>241</v>
      </c>
      <c r="J25" s="1" t="s">
        <v>373</v>
      </c>
      <c r="K25" s="1" t="s">
        <v>241</v>
      </c>
      <c r="L25" s="1" t="s">
        <v>241</v>
      </c>
      <c r="M25" s="1" t="s">
        <v>374</v>
      </c>
      <c r="N25" s="1" t="s">
        <v>374</v>
      </c>
      <c r="O25" s="1" t="s">
        <v>7</v>
      </c>
      <c r="P25" s="1" t="s">
        <v>375</v>
      </c>
      <c r="Q25" s="1" t="s">
        <v>439</v>
      </c>
      <c r="R25" s="1" t="s">
        <v>377</v>
      </c>
      <c r="S25" s="1" t="s">
        <v>378</v>
      </c>
      <c r="T25" s="1" t="s">
        <v>338</v>
      </c>
    </row>
    <row r="26" s="1" customFormat="1" spans="1:20">
      <c r="A26" s="1" t="s">
        <v>180</v>
      </c>
      <c r="B26" s="1" t="s">
        <v>440</v>
      </c>
      <c r="C26" s="1" t="s">
        <v>441</v>
      </c>
      <c r="D26" s="1" t="s">
        <v>35</v>
      </c>
      <c r="E26" s="1" t="s">
        <v>181</v>
      </c>
      <c r="F26" s="1" t="s">
        <v>399</v>
      </c>
      <c r="G26" s="1" t="s">
        <v>379</v>
      </c>
      <c r="H26" s="1" t="s">
        <v>372</v>
      </c>
      <c r="I26" s="1" t="s">
        <v>182</v>
      </c>
      <c r="J26" s="1" t="s">
        <v>373</v>
      </c>
      <c r="K26" s="1" t="s">
        <v>182</v>
      </c>
      <c r="L26" s="1" t="s">
        <v>182</v>
      </c>
      <c r="M26" s="1" t="s">
        <v>374</v>
      </c>
      <c r="N26" s="1" t="s">
        <v>374</v>
      </c>
      <c r="O26" s="1" t="s">
        <v>7</v>
      </c>
      <c r="P26" s="1" t="s">
        <v>375</v>
      </c>
      <c r="Q26" s="1" t="s">
        <v>442</v>
      </c>
      <c r="R26" s="1" t="s">
        <v>377</v>
      </c>
      <c r="S26" s="1" t="s">
        <v>378</v>
      </c>
      <c r="T26" s="1" t="s">
        <v>338</v>
      </c>
    </row>
    <row r="27" s="1" customFormat="1" spans="1:20">
      <c r="A27" s="1" t="s">
        <v>170</v>
      </c>
      <c r="B27" s="1" t="s">
        <v>440</v>
      </c>
      <c r="C27" s="1" t="s">
        <v>443</v>
      </c>
      <c r="D27" s="1" t="s">
        <v>35</v>
      </c>
      <c r="E27" s="1" t="s">
        <v>171</v>
      </c>
      <c r="F27" s="1" t="s">
        <v>421</v>
      </c>
      <c r="G27" s="1" t="s">
        <v>412</v>
      </c>
      <c r="H27" s="1" t="s">
        <v>372</v>
      </c>
      <c r="I27" s="1" t="s">
        <v>174</v>
      </c>
      <c r="J27" s="1" t="s">
        <v>373</v>
      </c>
      <c r="K27" s="1" t="s">
        <v>174</v>
      </c>
      <c r="L27" s="1" t="s">
        <v>174</v>
      </c>
      <c r="M27" s="1" t="s">
        <v>374</v>
      </c>
      <c r="N27" s="1" t="s">
        <v>374</v>
      </c>
      <c r="O27" s="1" t="s">
        <v>7</v>
      </c>
      <c r="P27" s="1" t="s">
        <v>375</v>
      </c>
      <c r="Q27" s="1" t="s">
        <v>444</v>
      </c>
      <c r="R27" s="1" t="s">
        <v>377</v>
      </c>
      <c r="S27" s="1" t="s">
        <v>378</v>
      </c>
      <c r="T27" s="1" t="s">
        <v>338</v>
      </c>
    </row>
    <row r="28" s="1" customFormat="1" spans="1:20">
      <c r="A28" s="1" t="s">
        <v>445</v>
      </c>
      <c r="B28" s="1" t="s">
        <v>440</v>
      </c>
      <c r="C28" s="1" t="s">
        <v>446</v>
      </c>
      <c r="D28" s="1" t="s">
        <v>447</v>
      </c>
      <c r="E28" s="1" t="s">
        <v>448</v>
      </c>
      <c r="F28" s="1" t="s">
        <v>412</v>
      </c>
      <c r="G28" s="1" t="s">
        <v>369</v>
      </c>
      <c r="H28" s="1" t="s">
        <v>372</v>
      </c>
      <c r="I28" s="1" t="s">
        <v>449</v>
      </c>
      <c r="J28" s="1" t="s">
        <v>373</v>
      </c>
      <c r="K28" s="1" t="s">
        <v>449</v>
      </c>
      <c r="L28" s="1" t="s">
        <v>449</v>
      </c>
      <c r="M28" s="1" t="s">
        <v>374</v>
      </c>
      <c r="N28" s="1" t="s">
        <v>374</v>
      </c>
      <c r="O28" s="1" t="s">
        <v>7</v>
      </c>
      <c r="P28" s="1" t="s">
        <v>375</v>
      </c>
      <c r="Q28" s="1" t="s">
        <v>450</v>
      </c>
      <c r="R28" s="1" t="s">
        <v>377</v>
      </c>
      <c r="S28" s="1" t="s">
        <v>378</v>
      </c>
      <c r="T28" s="1" t="s">
        <v>338</v>
      </c>
    </row>
    <row r="29" s="1" customFormat="1" spans="1:20">
      <c r="A29" s="1" t="s">
        <v>322</v>
      </c>
      <c r="B29" s="1" t="s">
        <v>451</v>
      </c>
      <c r="C29" s="1" t="s">
        <v>452</v>
      </c>
      <c r="D29" s="1" t="s">
        <v>320</v>
      </c>
      <c r="E29" s="1" t="s">
        <v>323</v>
      </c>
      <c r="F29" s="1" t="s">
        <v>440</v>
      </c>
      <c r="G29" s="1" t="s">
        <v>421</v>
      </c>
      <c r="H29" s="1" t="s">
        <v>372</v>
      </c>
      <c r="I29" s="1" t="s">
        <v>325</v>
      </c>
      <c r="J29" s="1" t="s">
        <v>373</v>
      </c>
      <c r="K29" s="1" t="s">
        <v>325</v>
      </c>
      <c r="L29" s="1" t="s">
        <v>325</v>
      </c>
      <c r="M29" s="1" t="s">
        <v>374</v>
      </c>
      <c r="N29" s="1" t="s">
        <v>374</v>
      </c>
      <c r="O29" s="1" t="s">
        <v>7</v>
      </c>
      <c r="P29" s="1" t="s">
        <v>375</v>
      </c>
      <c r="Q29" s="1" t="s">
        <v>453</v>
      </c>
      <c r="R29" s="1" t="s">
        <v>377</v>
      </c>
      <c r="S29" s="1" t="s">
        <v>378</v>
      </c>
      <c r="T29" s="1" t="s">
        <v>338</v>
      </c>
    </row>
    <row r="30" s="1" customFormat="1" spans="1:20">
      <c r="A30" s="1" t="s">
        <v>167</v>
      </c>
      <c r="B30" s="1" t="s">
        <v>451</v>
      </c>
      <c r="C30" s="1" t="s">
        <v>454</v>
      </c>
      <c r="D30" s="1" t="s">
        <v>35</v>
      </c>
      <c r="E30" s="1" t="s">
        <v>168</v>
      </c>
      <c r="F30" s="1" t="s">
        <v>440</v>
      </c>
      <c r="G30" s="1" t="s">
        <v>421</v>
      </c>
      <c r="H30" s="1" t="s">
        <v>372</v>
      </c>
      <c r="I30" s="1" t="s">
        <v>34</v>
      </c>
      <c r="J30" s="1" t="s">
        <v>373</v>
      </c>
      <c r="K30" s="1" t="s">
        <v>34</v>
      </c>
      <c r="L30" s="1" t="s">
        <v>34</v>
      </c>
      <c r="M30" s="1" t="s">
        <v>374</v>
      </c>
      <c r="N30" s="1" t="s">
        <v>374</v>
      </c>
      <c r="O30" s="1" t="s">
        <v>7</v>
      </c>
      <c r="P30" s="1" t="s">
        <v>375</v>
      </c>
      <c r="Q30" s="1" t="s">
        <v>455</v>
      </c>
      <c r="R30" s="1" t="s">
        <v>377</v>
      </c>
      <c r="S30" s="1" t="s">
        <v>378</v>
      </c>
      <c r="T30" s="1" t="s">
        <v>338</v>
      </c>
    </row>
    <row r="31" s="1" customFormat="1" spans="1:20">
      <c r="A31" s="1" t="s">
        <v>276</v>
      </c>
      <c r="B31" s="1" t="s">
        <v>451</v>
      </c>
      <c r="C31" s="1" t="s">
        <v>456</v>
      </c>
      <c r="D31" s="1" t="s">
        <v>383</v>
      </c>
      <c r="E31" s="1" t="s">
        <v>277</v>
      </c>
      <c r="F31" s="1" t="s">
        <v>399</v>
      </c>
      <c r="G31" s="1" t="s">
        <v>379</v>
      </c>
      <c r="H31" s="1" t="s">
        <v>372</v>
      </c>
      <c r="I31" s="1" t="s">
        <v>274</v>
      </c>
      <c r="J31" s="1" t="s">
        <v>373</v>
      </c>
      <c r="K31" s="1" t="s">
        <v>274</v>
      </c>
      <c r="L31" s="1" t="s">
        <v>274</v>
      </c>
      <c r="M31" s="1" t="s">
        <v>374</v>
      </c>
      <c r="N31" s="1" t="s">
        <v>374</v>
      </c>
      <c r="O31" s="1" t="s">
        <v>7</v>
      </c>
      <c r="P31" s="1" t="s">
        <v>375</v>
      </c>
      <c r="Q31" s="1" t="s">
        <v>457</v>
      </c>
      <c r="R31" s="1" t="s">
        <v>377</v>
      </c>
      <c r="S31" s="1" t="s">
        <v>378</v>
      </c>
      <c r="T31" s="1" t="s">
        <v>338</v>
      </c>
    </row>
    <row r="32" s="1" customFormat="1" spans="1:20">
      <c r="A32" s="1" t="s">
        <v>326</v>
      </c>
      <c r="B32" s="1" t="s">
        <v>451</v>
      </c>
      <c r="C32" s="1" t="s">
        <v>458</v>
      </c>
      <c r="D32" s="1" t="s">
        <v>320</v>
      </c>
      <c r="E32" s="1" t="s">
        <v>327</v>
      </c>
      <c r="F32" s="1" t="s">
        <v>440</v>
      </c>
      <c r="G32" s="1" t="s">
        <v>412</v>
      </c>
      <c r="H32" s="1" t="s">
        <v>372</v>
      </c>
      <c r="I32" s="1" t="s">
        <v>328</v>
      </c>
      <c r="J32" s="1" t="s">
        <v>373</v>
      </c>
      <c r="K32" s="1" t="s">
        <v>328</v>
      </c>
      <c r="L32" s="1" t="s">
        <v>328</v>
      </c>
      <c r="M32" s="1" t="s">
        <v>374</v>
      </c>
      <c r="N32" s="1" t="s">
        <v>374</v>
      </c>
      <c r="O32" s="1" t="s">
        <v>7</v>
      </c>
      <c r="P32" s="1" t="s">
        <v>375</v>
      </c>
      <c r="Q32" s="1" t="s">
        <v>459</v>
      </c>
      <c r="R32" s="1" t="s">
        <v>377</v>
      </c>
      <c r="S32" s="1" t="s">
        <v>378</v>
      </c>
      <c r="T32" s="1" t="s">
        <v>338</v>
      </c>
    </row>
    <row r="33" s="1" customFormat="1" spans="1:20">
      <c r="A33" s="1" t="s">
        <v>301</v>
      </c>
      <c r="B33" s="1" t="s">
        <v>451</v>
      </c>
      <c r="C33" s="1" t="s">
        <v>460</v>
      </c>
      <c r="D33" s="1" t="s">
        <v>461</v>
      </c>
      <c r="E33" s="1" t="s">
        <v>303</v>
      </c>
      <c r="F33" s="1" t="s">
        <v>440</v>
      </c>
      <c r="G33" s="1" t="s">
        <v>421</v>
      </c>
      <c r="H33" s="1" t="s">
        <v>372</v>
      </c>
      <c r="I33" s="1" t="s">
        <v>305</v>
      </c>
      <c r="J33" s="1" t="s">
        <v>373</v>
      </c>
      <c r="K33" s="1" t="s">
        <v>305</v>
      </c>
      <c r="L33" s="1" t="s">
        <v>305</v>
      </c>
      <c r="M33" s="1" t="s">
        <v>374</v>
      </c>
      <c r="N33" s="1" t="s">
        <v>374</v>
      </c>
      <c r="O33" s="1" t="s">
        <v>7</v>
      </c>
      <c r="P33" s="1" t="s">
        <v>375</v>
      </c>
      <c r="Q33" s="1" t="s">
        <v>462</v>
      </c>
      <c r="R33" s="1" t="s">
        <v>377</v>
      </c>
      <c r="S33" s="1" t="s">
        <v>378</v>
      </c>
      <c r="T33" s="1" t="s">
        <v>338</v>
      </c>
    </row>
    <row r="34" s="1" customFormat="1" spans="1:20">
      <c r="A34" s="1" t="s">
        <v>463</v>
      </c>
      <c r="B34" s="1" t="s">
        <v>451</v>
      </c>
      <c r="C34" s="1" t="s">
        <v>464</v>
      </c>
      <c r="D34" s="1" t="s">
        <v>320</v>
      </c>
      <c r="E34" s="1" t="s">
        <v>465</v>
      </c>
      <c r="F34" s="1" t="s">
        <v>379</v>
      </c>
      <c r="G34" s="1" t="s">
        <v>369</v>
      </c>
      <c r="H34" s="1" t="s">
        <v>372</v>
      </c>
      <c r="I34" s="1" t="s">
        <v>466</v>
      </c>
      <c r="J34" s="1" t="s">
        <v>373</v>
      </c>
      <c r="K34" s="1" t="s">
        <v>466</v>
      </c>
      <c r="L34" s="1" t="s">
        <v>7</v>
      </c>
      <c r="M34" s="1" t="s">
        <v>467</v>
      </c>
      <c r="N34" s="1" t="s">
        <v>467</v>
      </c>
      <c r="O34" s="1" t="s">
        <v>7</v>
      </c>
      <c r="P34" s="1" t="s">
        <v>375</v>
      </c>
      <c r="Q34" s="1" t="s">
        <v>468</v>
      </c>
      <c r="R34" s="1" t="s">
        <v>377</v>
      </c>
      <c r="S34" s="1" t="s">
        <v>378</v>
      </c>
      <c r="T34" s="1" t="s">
        <v>338</v>
      </c>
    </row>
    <row r="35" s="1" customFormat="1" spans="1:20">
      <c r="A35" s="1" t="s">
        <v>163</v>
      </c>
      <c r="B35" s="1" t="s">
        <v>451</v>
      </c>
      <c r="C35" s="1" t="s">
        <v>469</v>
      </c>
      <c r="D35" s="1" t="s">
        <v>35</v>
      </c>
      <c r="E35" s="1" t="s">
        <v>164</v>
      </c>
      <c r="F35" s="1" t="s">
        <v>440</v>
      </c>
      <c r="G35" s="1" t="s">
        <v>421</v>
      </c>
      <c r="H35" s="1" t="s">
        <v>372</v>
      </c>
      <c r="I35" s="1" t="s">
        <v>41</v>
      </c>
      <c r="J35" s="1" t="s">
        <v>373</v>
      </c>
      <c r="K35" s="1" t="s">
        <v>41</v>
      </c>
      <c r="L35" s="1" t="s">
        <v>41</v>
      </c>
      <c r="M35" s="1" t="s">
        <v>374</v>
      </c>
      <c r="N35" s="1" t="s">
        <v>374</v>
      </c>
      <c r="O35" s="1" t="s">
        <v>7</v>
      </c>
      <c r="P35" s="1" t="s">
        <v>375</v>
      </c>
      <c r="Q35" s="1" t="s">
        <v>470</v>
      </c>
      <c r="R35" s="1" t="s">
        <v>377</v>
      </c>
      <c r="S35" s="1" t="s">
        <v>378</v>
      </c>
      <c r="T35" s="1" t="s">
        <v>338</v>
      </c>
    </row>
    <row r="36" s="1" customFormat="1" spans="1:20">
      <c r="A36" s="1" t="s">
        <v>307</v>
      </c>
      <c r="B36" s="1" t="s">
        <v>451</v>
      </c>
      <c r="C36" s="1" t="s">
        <v>471</v>
      </c>
      <c r="D36" s="1" t="s">
        <v>114</v>
      </c>
      <c r="E36" s="1" t="s">
        <v>308</v>
      </c>
      <c r="F36" s="1" t="s">
        <v>451</v>
      </c>
      <c r="G36" s="1" t="s">
        <v>440</v>
      </c>
      <c r="H36" s="1" t="s">
        <v>372</v>
      </c>
      <c r="I36" s="1" t="s">
        <v>119</v>
      </c>
      <c r="J36" s="1" t="s">
        <v>373</v>
      </c>
      <c r="K36" s="1" t="s">
        <v>119</v>
      </c>
      <c r="L36" s="1" t="s">
        <v>119</v>
      </c>
      <c r="M36" s="1" t="s">
        <v>374</v>
      </c>
      <c r="N36" s="1" t="s">
        <v>374</v>
      </c>
      <c r="O36" s="1" t="s">
        <v>7</v>
      </c>
      <c r="P36" s="1" t="s">
        <v>375</v>
      </c>
      <c r="Q36" s="1" t="s">
        <v>472</v>
      </c>
      <c r="R36" s="1" t="s">
        <v>377</v>
      </c>
      <c r="S36" s="1" t="s">
        <v>378</v>
      </c>
      <c r="T36" s="1" t="s">
        <v>338</v>
      </c>
    </row>
    <row r="37" s="1" customFormat="1" spans="1:20">
      <c r="A37" s="1" t="s">
        <v>473</v>
      </c>
      <c r="B37" s="1" t="s">
        <v>451</v>
      </c>
      <c r="C37" s="1" t="s">
        <v>474</v>
      </c>
      <c r="D37" s="1" t="s">
        <v>320</v>
      </c>
      <c r="E37" s="1" t="s">
        <v>475</v>
      </c>
      <c r="F37" s="1" t="s">
        <v>421</v>
      </c>
      <c r="G37" s="1" t="s">
        <v>412</v>
      </c>
      <c r="H37" s="1" t="s">
        <v>372</v>
      </c>
      <c r="I37" s="1" t="s">
        <v>476</v>
      </c>
      <c r="J37" s="1" t="s">
        <v>373</v>
      </c>
      <c r="K37" s="1" t="s">
        <v>476</v>
      </c>
      <c r="L37" s="1" t="s">
        <v>7</v>
      </c>
      <c r="M37" s="1" t="s">
        <v>477</v>
      </c>
      <c r="N37" s="1" t="s">
        <v>477</v>
      </c>
      <c r="O37" s="1" t="s">
        <v>7</v>
      </c>
      <c r="P37" s="1" t="s">
        <v>375</v>
      </c>
      <c r="Q37" s="1" t="s">
        <v>478</v>
      </c>
      <c r="R37" s="1" t="s">
        <v>377</v>
      </c>
      <c r="S37" s="1" t="s">
        <v>378</v>
      </c>
      <c r="T37" s="1" t="s">
        <v>338</v>
      </c>
    </row>
    <row r="38" s="1" customFormat="1" spans="1:20">
      <c r="A38" s="1" t="s">
        <v>213</v>
      </c>
      <c r="B38" s="1" t="s">
        <v>451</v>
      </c>
      <c r="C38" s="1" t="s">
        <v>479</v>
      </c>
      <c r="D38" s="1" t="s">
        <v>67</v>
      </c>
      <c r="E38" s="1" t="s">
        <v>214</v>
      </c>
      <c r="F38" s="1" t="s">
        <v>451</v>
      </c>
      <c r="G38" s="1" t="s">
        <v>440</v>
      </c>
      <c r="H38" s="1" t="s">
        <v>372</v>
      </c>
      <c r="I38" s="1" t="s">
        <v>216</v>
      </c>
      <c r="J38" s="1" t="s">
        <v>373</v>
      </c>
      <c r="K38" s="1" t="s">
        <v>216</v>
      </c>
      <c r="L38" s="1" t="s">
        <v>216</v>
      </c>
      <c r="M38" s="1" t="s">
        <v>374</v>
      </c>
      <c r="N38" s="1" t="s">
        <v>374</v>
      </c>
      <c r="O38" s="1" t="s">
        <v>7</v>
      </c>
      <c r="P38" s="1" t="s">
        <v>375</v>
      </c>
      <c r="Q38" s="1" t="s">
        <v>480</v>
      </c>
      <c r="R38" s="1" t="s">
        <v>377</v>
      </c>
      <c r="S38" s="1" t="s">
        <v>378</v>
      </c>
      <c r="T38" s="1" t="s">
        <v>338</v>
      </c>
    </row>
    <row r="39" s="1" customFormat="1" spans="1:20">
      <c r="A39" s="1" t="s">
        <v>311</v>
      </c>
      <c r="B39" s="1" t="s">
        <v>451</v>
      </c>
      <c r="C39" s="1" t="s">
        <v>481</v>
      </c>
      <c r="D39" s="1" t="s">
        <v>309</v>
      </c>
      <c r="E39" s="1" t="s">
        <v>312</v>
      </c>
      <c r="F39" s="1" t="s">
        <v>451</v>
      </c>
      <c r="G39" s="1" t="s">
        <v>440</v>
      </c>
      <c r="H39" s="1" t="s">
        <v>372</v>
      </c>
      <c r="I39" s="1" t="s">
        <v>314</v>
      </c>
      <c r="J39" s="1" t="s">
        <v>373</v>
      </c>
      <c r="K39" s="1" t="s">
        <v>314</v>
      </c>
      <c r="L39" s="1" t="s">
        <v>314</v>
      </c>
      <c r="M39" s="1" t="s">
        <v>374</v>
      </c>
      <c r="N39" s="1" t="s">
        <v>374</v>
      </c>
      <c r="O39" s="1" t="s">
        <v>7</v>
      </c>
      <c r="P39" s="1" t="s">
        <v>375</v>
      </c>
      <c r="Q39" s="1" t="s">
        <v>482</v>
      </c>
      <c r="R39" s="1" t="s">
        <v>377</v>
      </c>
      <c r="S39" s="1" t="s">
        <v>378</v>
      </c>
      <c r="T39" s="1" t="s">
        <v>338</v>
      </c>
    </row>
    <row r="40" s="1" customFormat="1" spans="1:20">
      <c r="A40" s="1" t="s">
        <v>231</v>
      </c>
      <c r="B40" s="1" t="s">
        <v>483</v>
      </c>
      <c r="C40" s="1" t="s">
        <v>484</v>
      </c>
      <c r="D40" s="1" t="s">
        <v>67</v>
      </c>
      <c r="E40" s="1" t="s">
        <v>232</v>
      </c>
      <c r="F40" s="1" t="s">
        <v>399</v>
      </c>
      <c r="G40" s="1" t="s">
        <v>379</v>
      </c>
      <c r="H40" s="1" t="s">
        <v>372</v>
      </c>
      <c r="I40" s="1" t="s">
        <v>223</v>
      </c>
      <c r="J40" s="1" t="s">
        <v>373</v>
      </c>
      <c r="K40" s="1" t="s">
        <v>223</v>
      </c>
      <c r="L40" s="1" t="s">
        <v>223</v>
      </c>
      <c r="M40" s="1" t="s">
        <v>374</v>
      </c>
      <c r="N40" s="1" t="s">
        <v>374</v>
      </c>
      <c r="O40" s="1" t="s">
        <v>7</v>
      </c>
      <c r="P40" s="1" t="s">
        <v>375</v>
      </c>
      <c r="Q40" s="1" t="s">
        <v>485</v>
      </c>
      <c r="R40" s="1" t="s">
        <v>377</v>
      </c>
      <c r="S40" s="1" t="s">
        <v>378</v>
      </c>
      <c r="T40" s="1" t="s">
        <v>338</v>
      </c>
    </row>
    <row r="41" s="1" customFormat="1" spans="1:20">
      <c r="A41" s="1" t="s">
        <v>228</v>
      </c>
      <c r="B41" s="1" t="s">
        <v>483</v>
      </c>
      <c r="C41" s="1" t="s">
        <v>486</v>
      </c>
      <c r="D41" s="1" t="s">
        <v>67</v>
      </c>
      <c r="E41" s="1" t="s">
        <v>487</v>
      </c>
      <c r="F41" s="1" t="s">
        <v>412</v>
      </c>
      <c r="G41" s="1" t="s">
        <v>399</v>
      </c>
      <c r="H41" s="1" t="s">
        <v>372</v>
      </c>
      <c r="I41" s="1" t="s">
        <v>466</v>
      </c>
      <c r="J41" s="1" t="s">
        <v>373</v>
      </c>
      <c r="K41" s="1" t="s">
        <v>466</v>
      </c>
      <c r="L41" s="1" t="s">
        <v>466</v>
      </c>
      <c r="M41" s="1" t="s">
        <v>374</v>
      </c>
      <c r="N41" s="1" t="s">
        <v>374</v>
      </c>
      <c r="O41" s="1" t="s">
        <v>7</v>
      </c>
      <c r="P41" s="1" t="s">
        <v>375</v>
      </c>
      <c r="Q41" s="1" t="s">
        <v>488</v>
      </c>
      <c r="R41" s="1" t="s">
        <v>377</v>
      </c>
      <c r="S41" s="1" t="s">
        <v>378</v>
      </c>
      <c r="T41" s="1" t="s">
        <v>338</v>
      </c>
    </row>
    <row r="42" s="1" customFormat="1" spans="1:20">
      <c r="A42" s="1" t="s">
        <v>272</v>
      </c>
      <c r="B42" s="1" t="s">
        <v>483</v>
      </c>
      <c r="C42" s="1" t="s">
        <v>489</v>
      </c>
      <c r="D42" s="1" t="s">
        <v>383</v>
      </c>
      <c r="E42" s="1" t="s">
        <v>490</v>
      </c>
      <c r="F42" s="1" t="s">
        <v>399</v>
      </c>
      <c r="G42" s="1" t="s">
        <v>379</v>
      </c>
      <c r="H42" s="1" t="s">
        <v>372</v>
      </c>
      <c r="I42" s="1" t="s">
        <v>491</v>
      </c>
      <c r="J42" s="1" t="s">
        <v>373</v>
      </c>
      <c r="K42" s="1" t="s">
        <v>491</v>
      </c>
      <c r="L42" s="1" t="s">
        <v>491</v>
      </c>
      <c r="M42" s="1" t="s">
        <v>374</v>
      </c>
      <c r="N42" s="1" t="s">
        <v>374</v>
      </c>
      <c r="O42" s="1" t="s">
        <v>7</v>
      </c>
      <c r="P42" s="1" t="s">
        <v>375</v>
      </c>
      <c r="Q42" s="1" t="s">
        <v>492</v>
      </c>
      <c r="R42" s="1" t="s">
        <v>377</v>
      </c>
      <c r="S42" s="1" t="s">
        <v>378</v>
      </c>
      <c r="T42" s="1" t="s">
        <v>338</v>
      </c>
    </row>
    <row r="43" s="1" customFormat="1" spans="1:20">
      <c r="A43" s="1" t="s">
        <v>226</v>
      </c>
      <c r="B43" s="1" t="s">
        <v>483</v>
      </c>
      <c r="C43" s="1" t="s">
        <v>493</v>
      </c>
      <c r="D43" s="1" t="s">
        <v>67</v>
      </c>
      <c r="E43" s="1" t="s">
        <v>227</v>
      </c>
      <c r="F43" s="1" t="s">
        <v>412</v>
      </c>
      <c r="G43" s="1" t="s">
        <v>399</v>
      </c>
      <c r="H43" s="1" t="s">
        <v>372</v>
      </c>
      <c r="I43" s="1" t="s">
        <v>223</v>
      </c>
      <c r="J43" s="1" t="s">
        <v>373</v>
      </c>
      <c r="K43" s="1" t="s">
        <v>223</v>
      </c>
      <c r="L43" s="1" t="s">
        <v>223</v>
      </c>
      <c r="M43" s="1" t="s">
        <v>374</v>
      </c>
      <c r="N43" s="1" t="s">
        <v>374</v>
      </c>
      <c r="O43" s="1" t="s">
        <v>7</v>
      </c>
      <c r="P43" s="1" t="s">
        <v>375</v>
      </c>
      <c r="Q43" s="1" t="s">
        <v>494</v>
      </c>
      <c r="R43" s="1" t="s">
        <v>377</v>
      </c>
      <c r="S43" s="1" t="s">
        <v>378</v>
      </c>
      <c r="T43" s="1" t="s">
        <v>338</v>
      </c>
    </row>
    <row r="44" s="1" customFormat="1" spans="1:20">
      <c r="A44" s="1" t="s">
        <v>220</v>
      </c>
      <c r="B44" s="1" t="s">
        <v>483</v>
      </c>
      <c r="C44" s="1" t="s">
        <v>495</v>
      </c>
      <c r="D44" s="1" t="s">
        <v>67</v>
      </c>
      <c r="E44" s="1" t="s">
        <v>496</v>
      </c>
      <c r="F44" s="1" t="s">
        <v>412</v>
      </c>
      <c r="G44" s="1" t="s">
        <v>399</v>
      </c>
      <c r="H44" s="1" t="s">
        <v>372</v>
      </c>
      <c r="I44" s="1" t="s">
        <v>497</v>
      </c>
      <c r="J44" s="1" t="s">
        <v>373</v>
      </c>
      <c r="K44" s="1" t="s">
        <v>497</v>
      </c>
      <c r="L44" s="1" t="s">
        <v>497</v>
      </c>
      <c r="M44" s="1" t="s">
        <v>374</v>
      </c>
      <c r="N44" s="1" t="s">
        <v>374</v>
      </c>
      <c r="O44" s="1" t="s">
        <v>7</v>
      </c>
      <c r="P44" s="1" t="s">
        <v>375</v>
      </c>
      <c r="Q44" s="1" t="s">
        <v>498</v>
      </c>
      <c r="R44" s="1" t="s">
        <v>377</v>
      </c>
      <c r="S44" s="1" t="s">
        <v>378</v>
      </c>
      <c r="T44" s="1" t="s">
        <v>338</v>
      </c>
    </row>
    <row r="45" s="1" customFormat="1" spans="1:20">
      <c r="A45" s="1" t="s">
        <v>217</v>
      </c>
      <c r="B45" s="1" t="s">
        <v>483</v>
      </c>
      <c r="C45" s="1" t="s">
        <v>499</v>
      </c>
      <c r="D45" s="1" t="s">
        <v>67</v>
      </c>
      <c r="E45" s="1" t="s">
        <v>218</v>
      </c>
      <c r="F45" s="1" t="s">
        <v>412</v>
      </c>
      <c r="G45" s="1" t="s">
        <v>399</v>
      </c>
      <c r="H45" s="1" t="s">
        <v>372</v>
      </c>
      <c r="I45" s="1" t="s">
        <v>219</v>
      </c>
      <c r="J45" s="1" t="s">
        <v>373</v>
      </c>
      <c r="K45" s="1" t="s">
        <v>219</v>
      </c>
      <c r="L45" s="1" t="s">
        <v>219</v>
      </c>
      <c r="M45" s="1" t="s">
        <v>374</v>
      </c>
      <c r="N45" s="1" t="s">
        <v>374</v>
      </c>
      <c r="O45" s="1" t="s">
        <v>7</v>
      </c>
      <c r="P45" s="1" t="s">
        <v>375</v>
      </c>
      <c r="Q45" s="1" t="s">
        <v>500</v>
      </c>
      <c r="R45" s="1" t="s">
        <v>377</v>
      </c>
      <c r="S45" s="1" t="s">
        <v>378</v>
      </c>
      <c r="T45" s="1" t="s">
        <v>338</v>
      </c>
    </row>
    <row r="46" s="1" customFormat="1" spans="1:20">
      <c r="A46" s="1" t="s">
        <v>112</v>
      </c>
      <c r="B46" s="1" t="s">
        <v>483</v>
      </c>
      <c r="C46" s="1" t="s">
        <v>501</v>
      </c>
      <c r="D46" s="1" t="s">
        <v>383</v>
      </c>
      <c r="E46" s="1" t="s">
        <v>113</v>
      </c>
      <c r="F46" s="1" t="s">
        <v>483</v>
      </c>
      <c r="G46" s="1" t="s">
        <v>451</v>
      </c>
      <c r="H46" s="1" t="s">
        <v>372</v>
      </c>
      <c r="I46" s="1" t="s">
        <v>100</v>
      </c>
      <c r="J46" s="1" t="s">
        <v>373</v>
      </c>
      <c r="K46" s="1" t="s">
        <v>100</v>
      </c>
      <c r="L46" s="1" t="s">
        <v>100</v>
      </c>
      <c r="M46" s="1" t="s">
        <v>374</v>
      </c>
      <c r="N46" s="1" t="s">
        <v>374</v>
      </c>
      <c r="O46" s="1" t="s">
        <v>7</v>
      </c>
      <c r="P46" s="1" t="s">
        <v>375</v>
      </c>
      <c r="Q46" s="1" t="s">
        <v>502</v>
      </c>
      <c r="R46" s="1" t="s">
        <v>377</v>
      </c>
      <c r="S46" s="1" t="s">
        <v>378</v>
      </c>
      <c r="T46" s="1" t="s">
        <v>338</v>
      </c>
    </row>
    <row r="47" s="1" customFormat="1" spans="1:20">
      <c r="A47" s="1" t="s">
        <v>109</v>
      </c>
      <c r="B47" s="1" t="s">
        <v>483</v>
      </c>
      <c r="C47" s="1" t="s">
        <v>503</v>
      </c>
      <c r="D47" s="1" t="s">
        <v>383</v>
      </c>
      <c r="E47" s="1" t="s">
        <v>504</v>
      </c>
      <c r="F47" s="1" t="s">
        <v>483</v>
      </c>
      <c r="G47" s="1" t="s">
        <v>451</v>
      </c>
      <c r="H47" s="1" t="s">
        <v>372</v>
      </c>
      <c r="I47" s="1" t="s">
        <v>260</v>
      </c>
      <c r="J47" s="1" t="s">
        <v>373</v>
      </c>
      <c r="K47" s="1" t="s">
        <v>260</v>
      </c>
      <c r="L47" s="1" t="s">
        <v>260</v>
      </c>
      <c r="M47" s="1" t="s">
        <v>374</v>
      </c>
      <c r="N47" s="1" t="s">
        <v>374</v>
      </c>
      <c r="O47" s="1" t="s">
        <v>7</v>
      </c>
      <c r="P47" s="1" t="s">
        <v>375</v>
      </c>
      <c r="Q47" s="1" t="s">
        <v>505</v>
      </c>
      <c r="R47" s="1" t="s">
        <v>377</v>
      </c>
      <c r="S47" s="1" t="s">
        <v>378</v>
      </c>
      <c r="T47" s="1" t="s">
        <v>338</v>
      </c>
    </row>
    <row r="48" s="1" customFormat="1" spans="1:20">
      <c r="A48" s="1" t="s">
        <v>506</v>
      </c>
      <c r="B48" s="1" t="s">
        <v>483</v>
      </c>
      <c r="C48" s="1" t="s">
        <v>507</v>
      </c>
      <c r="D48" s="1" t="s">
        <v>320</v>
      </c>
      <c r="E48" s="1" t="s">
        <v>508</v>
      </c>
      <c r="F48" s="1" t="s">
        <v>421</v>
      </c>
      <c r="G48" s="1" t="s">
        <v>412</v>
      </c>
      <c r="H48" s="1" t="s">
        <v>372</v>
      </c>
      <c r="I48" s="1" t="s">
        <v>476</v>
      </c>
      <c r="J48" s="1" t="s">
        <v>373</v>
      </c>
      <c r="K48" s="1" t="s">
        <v>476</v>
      </c>
      <c r="L48" s="1" t="s">
        <v>7</v>
      </c>
      <c r="M48" s="1" t="s">
        <v>477</v>
      </c>
      <c r="N48" s="1" t="s">
        <v>477</v>
      </c>
      <c r="O48" s="1" t="s">
        <v>7</v>
      </c>
      <c r="P48" s="1" t="s">
        <v>375</v>
      </c>
      <c r="Q48" s="1" t="s">
        <v>509</v>
      </c>
      <c r="R48" s="1" t="s">
        <v>377</v>
      </c>
      <c r="S48" s="1" t="s">
        <v>378</v>
      </c>
      <c r="T48" s="1" t="s">
        <v>338</v>
      </c>
    </row>
    <row r="49" s="1" customFormat="1" spans="1:20">
      <c r="A49" s="1" t="s">
        <v>107</v>
      </c>
      <c r="B49" s="1" t="s">
        <v>483</v>
      </c>
      <c r="C49" s="1" t="s">
        <v>510</v>
      </c>
      <c r="D49" s="1" t="s">
        <v>383</v>
      </c>
      <c r="E49" s="1" t="s">
        <v>108</v>
      </c>
      <c r="F49" s="1" t="s">
        <v>483</v>
      </c>
      <c r="G49" s="1" t="s">
        <v>451</v>
      </c>
      <c r="H49" s="1" t="s">
        <v>372</v>
      </c>
      <c r="I49" s="1" t="s">
        <v>95</v>
      </c>
      <c r="J49" s="1" t="s">
        <v>373</v>
      </c>
      <c r="K49" s="1" t="s">
        <v>95</v>
      </c>
      <c r="L49" s="1" t="s">
        <v>95</v>
      </c>
      <c r="M49" s="1" t="s">
        <v>374</v>
      </c>
      <c r="N49" s="1" t="s">
        <v>374</v>
      </c>
      <c r="O49" s="1" t="s">
        <v>7</v>
      </c>
      <c r="P49" s="1" t="s">
        <v>375</v>
      </c>
      <c r="Q49" s="1" t="s">
        <v>511</v>
      </c>
      <c r="R49" s="1" t="s">
        <v>377</v>
      </c>
      <c r="S49" s="1" t="s">
        <v>378</v>
      </c>
      <c r="T49" s="1" t="s">
        <v>338</v>
      </c>
    </row>
    <row r="50" s="1" customFormat="1" spans="1:20">
      <c r="A50" s="1" t="s">
        <v>69</v>
      </c>
      <c r="B50" s="1" t="s">
        <v>483</v>
      </c>
      <c r="C50" s="1" t="s">
        <v>512</v>
      </c>
      <c r="D50" s="1" t="s">
        <v>67</v>
      </c>
      <c r="E50" s="1" t="s">
        <v>70</v>
      </c>
      <c r="F50" s="1" t="s">
        <v>483</v>
      </c>
      <c r="G50" s="1" t="s">
        <v>451</v>
      </c>
      <c r="H50" s="1" t="s">
        <v>372</v>
      </c>
      <c r="I50" s="1" t="s">
        <v>73</v>
      </c>
      <c r="J50" s="1" t="s">
        <v>373</v>
      </c>
      <c r="K50" s="1" t="s">
        <v>73</v>
      </c>
      <c r="L50" s="1" t="s">
        <v>73</v>
      </c>
      <c r="M50" s="1" t="s">
        <v>374</v>
      </c>
      <c r="N50" s="1" t="s">
        <v>374</v>
      </c>
      <c r="O50" s="1" t="s">
        <v>7</v>
      </c>
      <c r="P50" s="1" t="s">
        <v>375</v>
      </c>
      <c r="Q50" s="1" t="s">
        <v>513</v>
      </c>
      <c r="R50" s="1" t="s">
        <v>377</v>
      </c>
      <c r="S50" s="1" t="s">
        <v>378</v>
      </c>
      <c r="T50" s="1" t="s">
        <v>338</v>
      </c>
    </row>
    <row r="51" s="1" customFormat="1" spans="1:20">
      <c r="A51" s="1" t="s">
        <v>237</v>
      </c>
      <c r="B51" s="1" t="s">
        <v>514</v>
      </c>
      <c r="C51" s="1" t="s">
        <v>515</v>
      </c>
      <c r="D51" s="1" t="s">
        <v>67</v>
      </c>
      <c r="E51" s="1" t="s">
        <v>238</v>
      </c>
      <c r="F51" s="1" t="s">
        <v>379</v>
      </c>
      <c r="G51" s="1" t="s">
        <v>369</v>
      </c>
      <c r="H51" s="1" t="s">
        <v>372</v>
      </c>
      <c r="I51" s="1" t="s">
        <v>219</v>
      </c>
      <c r="J51" s="1" t="s">
        <v>373</v>
      </c>
      <c r="K51" s="1" t="s">
        <v>219</v>
      </c>
      <c r="L51" s="1" t="s">
        <v>219</v>
      </c>
      <c r="M51" s="1" t="s">
        <v>374</v>
      </c>
      <c r="N51" s="1" t="s">
        <v>374</v>
      </c>
      <c r="O51" s="1" t="s">
        <v>7</v>
      </c>
      <c r="P51" s="1" t="s">
        <v>375</v>
      </c>
      <c r="Q51" s="1" t="s">
        <v>516</v>
      </c>
      <c r="R51" s="1" t="s">
        <v>377</v>
      </c>
      <c r="S51" s="1" t="s">
        <v>378</v>
      </c>
      <c r="T51" s="1" t="s">
        <v>338</v>
      </c>
    </row>
    <row r="52" s="1" customFormat="1" spans="1:20">
      <c r="A52" s="1" t="s">
        <v>121</v>
      </c>
      <c r="B52" s="1" t="s">
        <v>514</v>
      </c>
      <c r="C52" s="1" t="s">
        <v>517</v>
      </c>
      <c r="D52" s="1" t="s">
        <v>114</v>
      </c>
      <c r="E52" s="1" t="s">
        <v>117</v>
      </c>
      <c r="F52" s="1" t="s">
        <v>514</v>
      </c>
      <c r="G52" s="1" t="s">
        <v>483</v>
      </c>
      <c r="H52" s="1" t="s">
        <v>372</v>
      </c>
      <c r="I52" s="1" t="s">
        <v>119</v>
      </c>
      <c r="J52" s="1" t="s">
        <v>373</v>
      </c>
      <c r="K52" s="1" t="s">
        <v>119</v>
      </c>
      <c r="L52" s="1" t="s">
        <v>119</v>
      </c>
      <c r="M52" s="1" t="s">
        <v>374</v>
      </c>
      <c r="N52" s="1" t="s">
        <v>374</v>
      </c>
      <c r="O52" s="1" t="s">
        <v>7</v>
      </c>
      <c r="P52" s="1" t="s">
        <v>375</v>
      </c>
      <c r="Q52" s="1" t="s">
        <v>518</v>
      </c>
      <c r="R52" s="1" t="s">
        <v>377</v>
      </c>
      <c r="S52" s="1" t="s">
        <v>378</v>
      </c>
      <c r="T52" s="1" t="s">
        <v>338</v>
      </c>
    </row>
    <row r="53" s="1" customFormat="1" spans="1:20">
      <c r="A53" s="1" t="s">
        <v>104</v>
      </c>
      <c r="B53" s="1" t="s">
        <v>514</v>
      </c>
      <c r="C53" s="1" t="s">
        <v>519</v>
      </c>
      <c r="D53" s="1" t="s">
        <v>383</v>
      </c>
      <c r="E53" s="1" t="s">
        <v>105</v>
      </c>
      <c r="F53" s="1" t="s">
        <v>514</v>
      </c>
      <c r="G53" s="1" t="s">
        <v>483</v>
      </c>
      <c r="H53" s="1" t="s">
        <v>372</v>
      </c>
      <c r="I53" s="1" t="s">
        <v>95</v>
      </c>
      <c r="J53" s="1" t="s">
        <v>373</v>
      </c>
      <c r="K53" s="1" t="s">
        <v>95</v>
      </c>
      <c r="L53" s="1" t="s">
        <v>95</v>
      </c>
      <c r="M53" s="1" t="s">
        <v>374</v>
      </c>
      <c r="N53" s="1" t="s">
        <v>374</v>
      </c>
      <c r="O53" s="1" t="s">
        <v>7</v>
      </c>
      <c r="P53" s="1" t="s">
        <v>375</v>
      </c>
      <c r="Q53" s="1" t="s">
        <v>520</v>
      </c>
      <c r="R53" s="1" t="s">
        <v>377</v>
      </c>
      <c r="S53" s="1" t="s">
        <v>378</v>
      </c>
      <c r="T53" s="1" t="s">
        <v>338</v>
      </c>
    </row>
    <row r="54" s="1" customFormat="1" spans="1:20">
      <c r="A54" s="1" t="s">
        <v>101</v>
      </c>
      <c r="B54" s="1" t="s">
        <v>514</v>
      </c>
      <c r="C54" s="1" t="s">
        <v>521</v>
      </c>
      <c r="D54" s="1" t="s">
        <v>383</v>
      </c>
      <c r="E54" s="1" t="s">
        <v>102</v>
      </c>
      <c r="F54" s="1" t="s">
        <v>514</v>
      </c>
      <c r="G54" s="1" t="s">
        <v>483</v>
      </c>
      <c r="H54" s="1" t="s">
        <v>372</v>
      </c>
      <c r="I54" s="1" t="s">
        <v>95</v>
      </c>
      <c r="J54" s="1" t="s">
        <v>373</v>
      </c>
      <c r="K54" s="1" t="s">
        <v>95</v>
      </c>
      <c r="L54" s="1" t="s">
        <v>95</v>
      </c>
      <c r="M54" s="1" t="s">
        <v>374</v>
      </c>
      <c r="N54" s="1" t="s">
        <v>374</v>
      </c>
      <c r="O54" s="1" t="s">
        <v>7</v>
      </c>
      <c r="P54" s="1" t="s">
        <v>375</v>
      </c>
      <c r="Q54" s="1" t="s">
        <v>522</v>
      </c>
      <c r="R54" s="1" t="s">
        <v>377</v>
      </c>
      <c r="S54" s="1" t="s">
        <v>378</v>
      </c>
      <c r="T54" s="1" t="s">
        <v>338</v>
      </c>
    </row>
    <row r="55" s="1" customFormat="1" spans="1:20">
      <c r="A55" s="1" t="s">
        <v>233</v>
      </c>
      <c r="B55" s="1" t="s">
        <v>514</v>
      </c>
      <c r="C55" s="1" t="s">
        <v>523</v>
      </c>
      <c r="D55" s="1" t="s">
        <v>67</v>
      </c>
      <c r="E55" s="1" t="s">
        <v>234</v>
      </c>
      <c r="F55" s="1" t="s">
        <v>379</v>
      </c>
      <c r="G55" s="1" t="s">
        <v>369</v>
      </c>
      <c r="H55" s="1" t="s">
        <v>372</v>
      </c>
      <c r="I55" s="1" t="s">
        <v>236</v>
      </c>
      <c r="J55" s="1" t="s">
        <v>373</v>
      </c>
      <c r="K55" s="1" t="s">
        <v>236</v>
      </c>
      <c r="L55" s="1" t="s">
        <v>236</v>
      </c>
      <c r="M55" s="1" t="s">
        <v>374</v>
      </c>
      <c r="N55" s="1" t="s">
        <v>374</v>
      </c>
      <c r="O55" s="1" t="s">
        <v>7</v>
      </c>
      <c r="P55" s="1" t="s">
        <v>375</v>
      </c>
      <c r="Q55" s="1" t="s">
        <v>524</v>
      </c>
      <c r="R55" s="1" t="s">
        <v>377</v>
      </c>
      <c r="S55" s="1" t="s">
        <v>378</v>
      </c>
      <c r="T55" s="1" t="s">
        <v>338</v>
      </c>
    </row>
    <row r="56" s="1" customFormat="1" spans="1:20">
      <c r="A56" s="1" t="s">
        <v>331</v>
      </c>
      <c r="B56" s="1" t="s">
        <v>525</v>
      </c>
      <c r="C56" s="1" t="s">
        <v>526</v>
      </c>
      <c r="D56" s="1" t="s">
        <v>329</v>
      </c>
      <c r="E56" s="1" t="s">
        <v>333</v>
      </c>
      <c r="F56" s="1" t="s">
        <v>379</v>
      </c>
      <c r="G56" s="1" t="s">
        <v>369</v>
      </c>
      <c r="H56" s="1" t="s">
        <v>372</v>
      </c>
      <c r="I56" s="1" t="s">
        <v>335</v>
      </c>
      <c r="J56" s="1" t="s">
        <v>373</v>
      </c>
      <c r="K56" s="1" t="s">
        <v>335</v>
      </c>
      <c r="L56" s="1" t="s">
        <v>335</v>
      </c>
      <c r="M56" s="1" t="s">
        <v>374</v>
      </c>
      <c r="N56" s="1" t="s">
        <v>374</v>
      </c>
      <c r="O56" s="1" t="s">
        <v>7</v>
      </c>
      <c r="P56" s="1" t="s">
        <v>375</v>
      </c>
      <c r="Q56" s="1" t="s">
        <v>527</v>
      </c>
      <c r="R56" s="1" t="s">
        <v>377</v>
      </c>
      <c r="S56" s="1" t="s">
        <v>378</v>
      </c>
      <c r="T56" s="1" t="s">
        <v>338</v>
      </c>
    </row>
    <row r="57" s="1" customFormat="1" spans="1:20">
      <c r="A57" s="1" t="s">
        <v>46</v>
      </c>
      <c r="B57" s="1" t="s">
        <v>525</v>
      </c>
      <c r="C57" s="1" t="s">
        <v>528</v>
      </c>
      <c r="D57" s="1" t="s">
        <v>35</v>
      </c>
      <c r="E57" s="1" t="s">
        <v>47</v>
      </c>
      <c r="F57" s="1" t="s">
        <v>514</v>
      </c>
      <c r="G57" s="1" t="s">
        <v>483</v>
      </c>
      <c r="H57" s="1" t="s">
        <v>372</v>
      </c>
      <c r="I57" s="1" t="s">
        <v>51</v>
      </c>
      <c r="J57" s="1" t="s">
        <v>373</v>
      </c>
      <c r="K57" s="1" t="s">
        <v>51</v>
      </c>
      <c r="L57" s="1" t="s">
        <v>51</v>
      </c>
      <c r="M57" s="1" t="s">
        <v>374</v>
      </c>
      <c r="N57" s="1" t="s">
        <v>374</v>
      </c>
      <c r="O57" s="1" t="s">
        <v>7</v>
      </c>
      <c r="P57" s="1" t="s">
        <v>375</v>
      </c>
      <c r="Q57" s="1" t="s">
        <v>529</v>
      </c>
      <c r="R57" s="1" t="s">
        <v>377</v>
      </c>
      <c r="S57" s="1" t="s">
        <v>378</v>
      </c>
      <c r="T57" s="1" t="s">
        <v>338</v>
      </c>
    </row>
    <row r="58" s="1" customFormat="1" spans="1:20">
      <c r="A58" s="1" t="s">
        <v>98</v>
      </c>
      <c r="B58" s="1" t="s">
        <v>525</v>
      </c>
      <c r="C58" s="1" t="s">
        <v>530</v>
      </c>
      <c r="D58" s="1" t="s">
        <v>383</v>
      </c>
      <c r="E58" s="1" t="s">
        <v>99</v>
      </c>
      <c r="F58" s="1" t="s">
        <v>514</v>
      </c>
      <c r="G58" s="1" t="s">
        <v>483</v>
      </c>
      <c r="H58" s="1" t="s">
        <v>372</v>
      </c>
      <c r="I58" s="1" t="s">
        <v>100</v>
      </c>
      <c r="J58" s="1" t="s">
        <v>373</v>
      </c>
      <c r="K58" s="1" t="s">
        <v>100</v>
      </c>
      <c r="L58" s="1" t="s">
        <v>100</v>
      </c>
      <c r="M58" s="1" t="s">
        <v>374</v>
      </c>
      <c r="N58" s="1" t="s">
        <v>374</v>
      </c>
      <c r="O58" s="1" t="s">
        <v>7</v>
      </c>
      <c r="P58" s="1" t="s">
        <v>375</v>
      </c>
      <c r="Q58" s="1" t="s">
        <v>531</v>
      </c>
      <c r="R58" s="1" t="s">
        <v>377</v>
      </c>
      <c r="S58" s="1" t="s">
        <v>378</v>
      </c>
      <c r="T58" s="1" t="s">
        <v>338</v>
      </c>
    </row>
    <row r="59" s="1" customFormat="1" spans="1:20">
      <c r="A59" s="1" t="s">
        <v>106</v>
      </c>
      <c r="B59" s="1" t="s">
        <v>525</v>
      </c>
      <c r="C59" s="1" t="s">
        <v>532</v>
      </c>
      <c r="D59" s="1" t="s">
        <v>383</v>
      </c>
      <c r="E59" s="1" t="s">
        <v>99</v>
      </c>
      <c r="F59" s="1" t="s">
        <v>483</v>
      </c>
      <c r="G59" s="1" t="s">
        <v>451</v>
      </c>
      <c r="H59" s="1" t="s">
        <v>372</v>
      </c>
      <c r="I59" s="1" t="s">
        <v>100</v>
      </c>
      <c r="J59" s="1" t="s">
        <v>373</v>
      </c>
      <c r="K59" s="1" t="s">
        <v>100</v>
      </c>
      <c r="L59" s="1" t="s">
        <v>100</v>
      </c>
      <c r="M59" s="1" t="s">
        <v>374</v>
      </c>
      <c r="N59" s="1" t="s">
        <v>374</v>
      </c>
      <c r="O59" s="1" t="s">
        <v>7</v>
      </c>
      <c r="P59" s="1" t="s">
        <v>375</v>
      </c>
      <c r="Q59" s="1" t="s">
        <v>533</v>
      </c>
      <c r="R59" s="1" t="s">
        <v>377</v>
      </c>
      <c r="S59" s="1" t="s">
        <v>378</v>
      </c>
      <c r="T59" s="1" t="s">
        <v>338</v>
      </c>
    </row>
    <row r="60" s="1" customFormat="1" spans="1:20">
      <c r="A60" s="1" t="s">
        <v>534</v>
      </c>
      <c r="B60" s="1" t="s">
        <v>525</v>
      </c>
      <c r="C60" s="1" t="s">
        <v>535</v>
      </c>
      <c r="D60" s="1" t="s">
        <v>320</v>
      </c>
      <c r="E60" s="1" t="s">
        <v>536</v>
      </c>
      <c r="F60" s="1" t="s">
        <v>440</v>
      </c>
      <c r="G60" s="1" t="s">
        <v>421</v>
      </c>
      <c r="H60" s="1" t="s">
        <v>372</v>
      </c>
      <c r="I60" s="1" t="s">
        <v>537</v>
      </c>
      <c r="J60" s="1" t="s">
        <v>373</v>
      </c>
      <c r="K60" s="1" t="s">
        <v>537</v>
      </c>
      <c r="L60" s="1" t="s">
        <v>7</v>
      </c>
      <c r="M60" s="1" t="s">
        <v>538</v>
      </c>
      <c r="N60" s="1" t="s">
        <v>538</v>
      </c>
      <c r="O60" s="1" t="s">
        <v>7</v>
      </c>
      <c r="P60" s="1" t="s">
        <v>375</v>
      </c>
      <c r="Q60" s="1" t="s">
        <v>539</v>
      </c>
      <c r="R60" s="1" t="s">
        <v>377</v>
      </c>
      <c r="S60" s="1" t="s">
        <v>378</v>
      </c>
      <c r="T60" s="1" t="s">
        <v>338</v>
      </c>
    </row>
    <row r="61" s="1" customFormat="1" spans="1:20">
      <c r="A61" s="1" t="s">
        <v>65</v>
      </c>
      <c r="B61" s="1" t="s">
        <v>525</v>
      </c>
      <c r="C61" s="1" t="s">
        <v>540</v>
      </c>
      <c r="D61" s="1" t="s">
        <v>58</v>
      </c>
      <c r="E61" s="1" t="s">
        <v>66</v>
      </c>
      <c r="F61" s="1" t="s">
        <v>525</v>
      </c>
      <c r="G61" s="1" t="s">
        <v>514</v>
      </c>
      <c r="H61" s="1" t="s">
        <v>372</v>
      </c>
      <c r="I61" s="1" t="s">
        <v>63</v>
      </c>
      <c r="J61" s="1" t="s">
        <v>373</v>
      </c>
      <c r="K61" s="1" t="s">
        <v>63</v>
      </c>
      <c r="L61" s="1" t="s">
        <v>63</v>
      </c>
      <c r="M61" s="1" t="s">
        <v>374</v>
      </c>
      <c r="N61" s="1" t="s">
        <v>374</v>
      </c>
      <c r="O61" s="1" t="s">
        <v>7</v>
      </c>
      <c r="P61" s="1" t="s">
        <v>375</v>
      </c>
      <c r="Q61" s="1" t="s">
        <v>541</v>
      </c>
      <c r="R61" s="1" t="s">
        <v>377</v>
      </c>
      <c r="S61" s="1" t="s">
        <v>378</v>
      </c>
      <c r="T61" s="1" t="s">
        <v>338</v>
      </c>
    </row>
    <row r="62" s="1" customFormat="1" spans="1:20">
      <c r="A62" s="1" t="s">
        <v>542</v>
      </c>
      <c r="B62" s="1" t="s">
        <v>525</v>
      </c>
      <c r="C62" s="1" t="s">
        <v>543</v>
      </c>
      <c r="D62" s="1" t="s">
        <v>544</v>
      </c>
      <c r="E62" s="1" t="s">
        <v>545</v>
      </c>
      <c r="F62" s="1" t="s">
        <v>525</v>
      </c>
      <c r="G62" s="1" t="s">
        <v>483</v>
      </c>
      <c r="H62" s="1" t="s">
        <v>372</v>
      </c>
      <c r="I62" s="1" t="s">
        <v>546</v>
      </c>
      <c r="J62" s="1" t="s">
        <v>373</v>
      </c>
      <c r="K62" s="1" t="s">
        <v>546</v>
      </c>
      <c r="L62" s="1" t="s">
        <v>546</v>
      </c>
      <c r="M62" s="1" t="s">
        <v>374</v>
      </c>
      <c r="N62" s="1" t="s">
        <v>374</v>
      </c>
      <c r="O62" s="1" t="s">
        <v>7</v>
      </c>
      <c r="P62" s="1" t="s">
        <v>375</v>
      </c>
      <c r="Q62" s="1" t="s">
        <v>547</v>
      </c>
      <c r="R62" s="1" t="s">
        <v>377</v>
      </c>
      <c r="S62" s="1" t="s">
        <v>378</v>
      </c>
      <c r="T62" s="1" t="s">
        <v>338</v>
      </c>
    </row>
    <row r="63" s="1" customFormat="1" spans="1:20">
      <c r="A63" s="1" t="s">
        <v>258</v>
      </c>
      <c r="B63" s="1" t="s">
        <v>548</v>
      </c>
      <c r="C63" s="1" t="s">
        <v>549</v>
      </c>
      <c r="D63" s="1" t="s">
        <v>383</v>
      </c>
      <c r="E63" s="1" t="s">
        <v>259</v>
      </c>
      <c r="F63" s="1" t="s">
        <v>483</v>
      </c>
      <c r="G63" s="1" t="s">
        <v>440</v>
      </c>
      <c r="H63" s="1" t="s">
        <v>372</v>
      </c>
      <c r="I63" s="1" t="s">
        <v>260</v>
      </c>
      <c r="J63" s="1" t="s">
        <v>373</v>
      </c>
      <c r="K63" s="1" t="s">
        <v>260</v>
      </c>
      <c r="L63" s="1" t="s">
        <v>260</v>
      </c>
      <c r="M63" s="1" t="s">
        <v>374</v>
      </c>
      <c r="N63" s="1" t="s">
        <v>374</v>
      </c>
      <c r="O63" s="1" t="s">
        <v>7</v>
      </c>
      <c r="P63" s="1" t="s">
        <v>375</v>
      </c>
      <c r="Q63" s="1" t="s">
        <v>550</v>
      </c>
      <c r="R63" s="1" t="s">
        <v>377</v>
      </c>
      <c r="S63" s="1" t="s">
        <v>378</v>
      </c>
      <c r="T63" s="1" t="s">
        <v>338</v>
      </c>
    </row>
    <row r="64" s="1" customFormat="1" spans="1:20">
      <c r="A64" s="1" t="s">
        <v>29</v>
      </c>
      <c r="B64" s="1" t="s">
        <v>548</v>
      </c>
      <c r="C64" s="1" t="s">
        <v>551</v>
      </c>
      <c r="D64" s="1" t="s">
        <v>9</v>
      </c>
      <c r="E64" s="1" t="s">
        <v>30</v>
      </c>
      <c r="F64" s="1" t="s">
        <v>548</v>
      </c>
      <c r="G64" s="1" t="s">
        <v>525</v>
      </c>
      <c r="H64" s="1" t="s">
        <v>372</v>
      </c>
      <c r="I64" s="1" t="s">
        <v>34</v>
      </c>
      <c r="J64" s="1" t="s">
        <v>373</v>
      </c>
      <c r="K64" s="1" t="s">
        <v>34</v>
      </c>
      <c r="L64" s="1" t="s">
        <v>34</v>
      </c>
      <c r="M64" s="1" t="s">
        <v>374</v>
      </c>
      <c r="N64" s="1" t="s">
        <v>374</v>
      </c>
      <c r="O64" s="1" t="s">
        <v>7</v>
      </c>
      <c r="P64" s="1" t="s">
        <v>375</v>
      </c>
      <c r="Q64" s="1" t="s">
        <v>552</v>
      </c>
      <c r="R64" s="1" t="s">
        <v>377</v>
      </c>
      <c r="S64" s="1" t="s">
        <v>378</v>
      </c>
      <c r="T64" s="1" t="s">
        <v>338</v>
      </c>
    </row>
    <row r="65" s="1" customFormat="1" spans="1:20">
      <c r="A65" s="1" t="s">
        <v>96</v>
      </c>
      <c r="B65" s="1" t="s">
        <v>548</v>
      </c>
      <c r="C65" s="1" t="s">
        <v>553</v>
      </c>
      <c r="D65" s="1" t="s">
        <v>383</v>
      </c>
      <c r="E65" s="1" t="s">
        <v>97</v>
      </c>
      <c r="F65" s="1" t="s">
        <v>525</v>
      </c>
      <c r="G65" s="1" t="s">
        <v>514</v>
      </c>
      <c r="H65" s="1" t="s">
        <v>372</v>
      </c>
      <c r="I65" s="1" t="s">
        <v>95</v>
      </c>
      <c r="J65" s="1" t="s">
        <v>373</v>
      </c>
      <c r="K65" s="1" t="s">
        <v>95</v>
      </c>
      <c r="L65" s="1" t="s">
        <v>95</v>
      </c>
      <c r="M65" s="1" t="s">
        <v>374</v>
      </c>
      <c r="N65" s="1" t="s">
        <v>374</v>
      </c>
      <c r="O65" s="1" t="s">
        <v>7</v>
      </c>
      <c r="P65" s="1" t="s">
        <v>375</v>
      </c>
      <c r="Q65" s="1" t="s">
        <v>554</v>
      </c>
      <c r="R65" s="1" t="s">
        <v>377</v>
      </c>
      <c r="S65" s="1" t="s">
        <v>378</v>
      </c>
      <c r="T65" s="1" t="s">
        <v>338</v>
      </c>
    </row>
    <row r="66" s="1" customFormat="1" spans="1:20">
      <c r="A66" s="1" t="s">
        <v>44</v>
      </c>
      <c r="B66" s="1" t="s">
        <v>548</v>
      </c>
      <c r="C66" s="1" t="s">
        <v>555</v>
      </c>
      <c r="D66" s="1" t="s">
        <v>35</v>
      </c>
      <c r="E66" s="1" t="s">
        <v>45</v>
      </c>
      <c r="F66" s="1" t="s">
        <v>548</v>
      </c>
      <c r="G66" s="1" t="s">
        <v>525</v>
      </c>
      <c r="H66" s="1" t="s">
        <v>372</v>
      </c>
      <c r="I66" s="1" t="s">
        <v>41</v>
      </c>
      <c r="J66" s="1" t="s">
        <v>373</v>
      </c>
      <c r="K66" s="1" t="s">
        <v>41</v>
      </c>
      <c r="L66" s="1" t="s">
        <v>41</v>
      </c>
      <c r="M66" s="1" t="s">
        <v>374</v>
      </c>
      <c r="N66" s="1" t="s">
        <v>374</v>
      </c>
      <c r="O66" s="1" t="s">
        <v>7</v>
      </c>
      <c r="P66" s="1" t="s">
        <v>375</v>
      </c>
      <c r="Q66" s="1" t="s">
        <v>556</v>
      </c>
      <c r="R66" s="1" t="s">
        <v>377</v>
      </c>
      <c r="S66" s="1" t="s">
        <v>378</v>
      </c>
      <c r="T66" s="1" t="s">
        <v>338</v>
      </c>
    </row>
    <row r="67" s="1" customFormat="1" spans="1:20">
      <c r="A67" s="1" t="s">
        <v>198</v>
      </c>
      <c r="B67" s="1" t="s">
        <v>548</v>
      </c>
      <c r="C67" s="1" t="s">
        <v>557</v>
      </c>
      <c r="D67" s="1" t="s">
        <v>58</v>
      </c>
      <c r="E67" s="1" t="s">
        <v>199</v>
      </c>
      <c r="F67" s="1" t="s">
        <v>440</v>
      </c>
      <c r="G67" s="1" t="s">
        <v>421</v>
      </c>
      <c r="H67" s="1" t="s">
        <v>372</v>
      </c>
      <c r="I67" s="1" t="s">
        <v>34</v>
      </c>
      <c r="J67" s="1" t="s">
        <v>373</v>
      </c>
      <c r="K67" s="1" t="s">
        <v>34</v>
      </c>
      <c r="L67" s="1" t="s">
        <v>34</v>
      </c>
      <c r="M67" s="1" t="s">
        <v>374</v>
      </c>
      <c r="N67" s="1" t="s">
        <v>374</v>
      </c>
      <c r="O67" s="1" t="s">
        <v>7</v>
      </c>
      <c r="P67" s="1" t="s">
        <v>375</v>
      </c>
      <c r="Q67" s="1" t="s">
        <v>558</v>
      </c>
      <c r="R67" s="1" t="s">
        <v>377</v>
      </c>
      <c r="S67" s="1" t="s">
        <v>378</v>
      </c>
      <c r="T67" s="1" t="s">
        <v>338</v>
      </c>
    </row>
    <row r="68" s="1" customFormat="1" spans="1:20">
      <c r="A68" s="1" t="s">
        <v>261</v>
      </c>
      <c r="B68" s="1" t="s">
        <v>548</v>
      </c>
      <c r="C68" s="1" t="s">
        <v>559</v>
      </c>
      <c r="D68" s="1" t="s">
        <v>383</v>
      </c>
      <c r="E68" s="1" t="s">
        <v>262</v>
      </c>
      <c r="F68" s="1" t="s">
        <v>451</v>
      </c>
      <c r="G68" s="1" t="s">
        <v>412</v>
      </c>
      <c r="H68" s="1" t="s">
        <v>372</v>
      </c>
      <c r="I68" s="1" t="s">
        <v>264</v>
      </c>
      <c r="J68" s="1" t="s">
        <v>373</v>
      </c>
      <c r="K68" s="1" t="s">
        <v>264</v>
      </c>
      <c r="L68" s="1" t="s">
        <v>264</v>
      </c>
      <c r="M68" s="1" t="s">
        <v>374</v>
      </c>
      <c r="N68" s="1" t="s">
        <v>374</v>
      </c>
      <c r="O68" s="1" t="s">
        <v>7</v>
      </c>
      <c r="P68" s="1" t="s">
        <v>375</v>
      </c>
      <c r="Q68" s="1" t="s">
        <v>560</v>
      </c>
      <c r="R68" s="1" t="s">
        <v>377</v>
      </c>
      <c r="S68" s="1" t="s">
        <v>378</v>
      </c>
      <c r="T68" s="1" t="s">
        <v>338</v>
      </c>
    </row>
    <row r="69" s="1" customFormat="1" spans="1:20">
      <c r="A69" s="1" t="s">
        <v>129</v>
      </c>
      <c r="B69" s="1" t="s">
        <v>548</v>
      </c>
      <c r="C69" s="1" t="s">
        <v>561</v>
      </c>
      <c r="D69" s="1" t="s">
        <v>122</v>
      </c>
      <c r="E69" s="1" t="s">
        <v>130</v>
      </c>
      <c r="F69" s="1" t="s">
        <v>548</v>
      </c>
      <c r="G69" s="1" t="s">
        <v>525</v>
      </c>
      <c r="H69" s="1" t="s">
        <v>372</v>
      </c>
      <c r="I69" s="1" t="s">
        <v>127</v>
      </c>
      <c r="J69" s="1" t="s">
        <v>373</v>
      </c>
      <c r="K69" s="1" t="s">
        <v>127</v>
      </c>
      <c r="L69" s="1" t="s">
        <v>127</v>
      </c>
      <c r="M69" s="1" t="s">
        <v>374</v>
      </c>
      <c r="N69" s="1" t="s">
        <v>374</v>
      </c>
      <c r="O69" s="1" t="s">
        <v>7</v>
      </c>
      <c r="P69" s="1" t="s">
        <v>375</v>
      </c>
      <c r="Q69" s="1" t="s">
        <v>562</v>
      </c>
      <c r="R69" s="1" t="s">
        <v>377</v>
      </c>
      <c r="S69" s="1" t="s">
        <v>378</v>
      </c>
      <c r="T69" s="1" t="s">
        <v>338</v>
      </c>
    </row>
    <row r="70" s="1" customFormat="1" spans="1:20">
      <c r="A70" s="1" t="s">
        <v>92</v>
      </c>
      <c r="B70" s="1" t="s">
        <v>548</v>
      </c>
      <c r="C70" s="1" t="s">
        <v>563</v>
      </c>
      <c r="D70" s="1" t="s">
        <v>383</v>
      </c>
      <c r="E70" s="1" t="s">
        <v>93</v>
      </c>
      <c r="F70" s="1" t="s">
        <v>548</v>
      </c>
      <c r="G70" s="1" t="s">
        <v>525</v>
      </c>
      <c r="H70" s="1" t="s">
        <v>372</v>
      </c>
      <c r="I70" s="1" t="s">
        <v>95</v>
      </c>
      <c r="J70" s="1" t="s">
        <v>373</v>
      </c>
      <c r="K70" s="1" t="s">
        <v>95</v>
      </c>
      <c r="L70" s="1" t="s">
        <v>95</v>
      </c>
      <c r="M70" s="1" t="s">
        <v>374</v>
      </c>
      <c r="N70" s="1" t="s">
        <v>374</v>
      </c>
      <c r="O70" s="1" t="s">
        <v>7</v>
      </c>
      <c r="P70" s="1" t="s">
        <v>375</v>
      </c>
      <c r="Q70" s="1" t="s">
        <v>564</v>
      </c>
      <c r="R70" s="1" t="s">
        <v>377</v>
      </c>
      <c r="S70" s="1" t="s">
        <v>378</v>
      </c>
      <c r="T70" s="1" t="s">
        <v>338</v>
      </c>
    </row>
    <row r="71" s="1" customFormat="1" spans="1:20">
      <c r="A71" s="1" t="s">
        <v>90</v>
      </c>
      <c r="B71" s="1" t="s">
        <v>548</v>
      </c>
      <c r="C71" s="1" t="s">
        <v>565</v>
      </c>
      <c r="D71" s="1" t="s">
        <v>383</v>
      </c>
      <c r="E71" s="1" t="s">
        <v>91</v>
      </c>
      <c r="F71" s="1" t="s">
        <v>548</v>
      </c>
      <c r="G71" s="1" t="s">
        <v>525</v>
      </c>
      <c r="H71" s="1" t="s">
        <v>372</v>
      </c>
      <c r="I71" s="1" t="s">
        <v>79</v>
      </c>
      <c r="J71" s="1" t="s">
        <v>373</v>
      </c>
      <c r="K71" s="1" t="s">
        <v>79</v>
      </c>
      <c r="L71" s="1" t="s">
        <v>79</v>
      </c>
      <c r="M71" s="1" t="s">
        <v>374</v>
      </c>
      <c r="N71" s="1" t="s">
        <v>374</v>
      </c>
      <c r="O71" s="1" t="s">
        <v>7</v>
      </c>
      <c r="P71" s="1" t="s">
        <v>375</v>
      </c>
      <c r="Q71" s="1" t="s">
        <v>566</v>
      </c>
      <c r="R71" s="1" t="s">
        <v>377</v>
      </c>
      <c r="S71" s="1" t="s">
        <v>378</v>
      </c>
      <c r="T71" s="1" t="s">
        <v>338</v>
      </c>
    </row>
    <row r="72" s="1" customFormat="1" spans="1:20">
      <c r="A72" s="1" t="s">
        <v>88</v>
      </c>
      <c r="B72" s="1" t="s">
        <v>548</v>
      </c>
      <c r="C72" s="1" t="s">
        <v>567</v>
      </c>
      <c r="D72" s="1" t="s">
        <v>383</v>
      </c>
      <c r="E72" s="1" t="s">
        <v>89</v>
      </c>
      <c r="F72" s="1" t="s">
        <v>548</v>
      </c>
      <c r="G72" s="1" t="s">
        <v>525</v>
      </c>
      <c r="H72" s="1" t="s">
        <v>372</v>
      </c>
      <c r="I72" s="1" t="s">
        <v>79</v>
      </c>
      <c r="J72" s="1" t="s">
        <v>373</v>
      </c>
      <c r="K72" s="1" t="s">
        <v>79</v>
      </c>
      <c r="L72" s="1" t="s">
        <v>79</v>
      </c>
      <c r="M72" s="1" t="s">
        <v>374</v>
      </c>
      <c r="N72" s="1" t="s">
        <v>374</v>
      </c>
      <c r="O72" s="1" t="s">
        <v>7</v>
      </c>
      <c r="P72" s="1" t="s">
        <v>375</v>
      </c>
      <c r="Q72" s="1" t="s">
        <v>568</v>
      </c>
      <c r="R72" s="1" t="s">
        <v>377</v>
      </c>
      <c r="S72" s="1" t="s">
        <v>378</v>
      </c>
      <c r="T72" s="1" t="s">
        <v>338</v>
      </c>
    </row>
    <row r="73" s="1" customFormat="1" spans="1:20">
      <c r="A73" s="1" t="s">
        <v>124</v>
      </c>
      <c r="B73" s="1" t="s">
        <v>548</v>
      </c>
      <c r="C73" s="1" t="s">
        <v>569</v>
      </c>
      <c r="D73" s="1" t="s">
        <v>122</v>
      </c>
      <c r="E73" s="1" t="s">
        <v>570</v>
      </c>
      <c r="F73" s="1" t="s">
        <v>548</v>
      </c>
      <c r="G73" s="1" t="s">
        <v>525</v>
      </c>
      <c r="H73" s="1" t="s">
        <v>372</v>
      </c>
      <c r="I73" s="1" t="s">
        <v>571</v>
      </c>
      <c r="J73" s="1" t="s">
        <v>373</v>
      </c>
      <c r="K73" s="1" t="s">
        <v>571</v>
      </c>
      <c r="L73" s="1" t="s">
        <v>571</v>
      </c>
      <c r="M73" s="1" t="s">
        <v>374</v>
      </c>
      <c r="N73" s="1" t="s">
        <v>374</v>
      </c>
      <c r="O73" s="1" t="s">
        <v>7</v>
      </c>
      <c r="P73" s="1" t="s">
        <v>375</v>
      </c>
      <c r="Q73" s="1" t="s">
        <v>572</v>
      </c>
      <c r="R73" s="1" t="s">
        <v>377</v>
      </c>
      <c r="S73" s="1" t="s">
        <v>378</v>
      </c>
      <c r="T73" s="1" t="s">
        <v>338</v>
      </c>
    </row>
    <row r="74" s="1" customFormat="1" spans="1:20">
      <c r="A74" s="1" t="s">
        <v>86</v>
      </c>
      <c r="B74" s="1" t="s">
        <v>548</v>
      </c>
      <c r="C74" s="1" t="s">
        <v>573</v>
      </c>
      <c r="D74" s="1" t="s">
        <v>383</v>
      </c>
      <c r="E74" s="1" t="s">
        <v>87</v>
      </c>
      <c r="F74" s="1" t="s">
        <v>548</v>
      </c>
      <c r="G74" s="1" t="s">
        <v>525</v>
      </c>
      <c r="H74" s="1" t="s">
        <v>372</v>
      </c>
      <c r="I74" s="1" t="s">
        <v>79</v>
      </c>
      <c r="J74" s="1" t="s">
        <v>373</v>
      </c>
      <c r="K74" s="1" t="s">
        <v>79</v>
      </c>
      <c r="L74" s="1" t="s">
        <v>79</v>
      </c>
      <c r="M74" s="1" t="s">
        <v>374</v>
      </c>
      <c r="N74" s="1" t="s">
        <v>374</v>
      </c>
      <c r="O74" s="1" t="s">
        <v>7</v>
      </c>
      <c r="P74" s="1" t="s">
        <v>375</v>
      </c>
      <c r="Q74" s="1" t="s">
        <v>574</v>
      </c>
      <c r="R74" s="1" t="s">
        <v>377</v>
      </c>
      <c r="S74" s="1" t="s">
        <v>378</v>
      </c>
      <c r="T74" s="1" t="s">
        <v>338</v>
      </c>
    </row>
    <row r="75" s="1" customFormat="1" spans="1:20">
      <c r="A75" s="1" t="s">
        <v>575</v>
      </c>
      <c r="B75" s="1" t="s">
        <v>548</v>
      </c>
      <c r="C75" s="1" t="s">
        <v>576</v>
      </c>
      <c r="D75" s="1" t="s">
        <v>383</v>
      </c>
      <c r="E75" s="1" t="s">
        <v>84</v>
      </c>
      <c r="F75" s="1" t="s">
        <v>548</v>
      </c>
      <c r="G75" s="1" t="s">
        <v>525</v>
      </c>
      <c r="H75" s="1" t="s">
        <v>372</v>
      </c>
      <c r="I75" s="1" t="s">
        <v>79</v>
      </c>
      <c r="J75" s="1" t="s">
        <v>373</v>
      </c>
      <c r="K75" s="1" t="s">
        <v>79</v>
      </c>
      <c r="L75" s="1" t="s">
        <v>79</v>
      </c>
      <c r="M75" s="1" t="s">
        <v>374</v>
      </c>
      <c r="N75" s="1" t="s">
        <v>374</v>
      </c>
      <c r="O75" s="1" t="s">
        <v>7</v>
      </c>
      <c r="P75" s="1" t="s">
        <v>375</v>
      </c>
      <c r="Q75" s="1" t="s">
        <v>577</v>
      </c>
      <c r="R75" s="1" t="s">
        <v>377</v>
      </c>
      <c r="S75" s="1" t="s">
        <v>378</v>
      </c>
      <c r="T75" s="1" t="s">
        <v>338</v>
      </c>
    </row>
    <row r="76" s="1" customFormat="1" spans="1:20">
      <c r="A76" s="1" t="s">
        <v>81</v>
      </c>
      <c r="B76" s="1" t="s">
        <v>578</v>
      </c>
      <c r="C76" s="1" t="s">
        <v>579</v>
      </c>
      <c r="D76" s="1" t="s">
        <v>383</v>
      </c>
      <c r="E76" s="1" t="s">
        <v>82</v>
      </c>
      <c r="F76" s="1" t="s">
        <v>578</v>
      </c>
      <c r="G76" s="1" t="s">
        <v>548</v>
      </c>
      <c r="H76" s="1" t="s">
        <v>372</v>
      </c>
      <c r="I76" s="1" t="s">
        <v>79</v>
      </c>
      <c r="J76" s="1" t="s">
        <v>373</v>
      </c>
      <c r="K76" s="1" t="s">
        <v>79</v>
      </c>
      <c r="L76" s="1" t="s">
        <v>79</v>
      </c>
      <c r="M76" s="1" t="s">
        <v>374</v>
      </c>
      <c r="N76" s="1" t="s">
        <v>374</v>
      </c>
      <c r="O76" s="1" t="s">
        <v>7</v>
      </c>
      <c r="P76" s="1" t="s">
        <v>375</v>
      </c>
      <c r="Q76" s="1" t="s">
        <v>580</v>
      </c>
      <c r="R76" s="1" t="s">
        <v>377</v>
      </c>
      <c r="S76" s="1" t="s">
        <v>378</v>
      </c>
      <c r="T76" s="1" t="s">
        <v>338</v>
      </c>
    </row>
    <row r="77" s="1" customFormat="1" spans="1:20">
      <c r="A77" s="1" t="s">
        <v>120</v>
      </c>
      <c r="B77" s="1" t="s">
        <v>578</v>
      </c>
      <c r="C77" s="1" t="s">
        <v>581</v>
      </c>
      <c r="D77" s="1" t="s">
        <v>114</v>
      </c>
      <c r="E77" s="1" t="s">
        <v>117</v>
      </c>
      <c r="F77" s="1" t="s">
        <v>578</v>
      </c>
      <c r="G77" s="1" t="s">
        <v>548</v>
      </c>
      <c r="H77" s="1" t="s">
        <v>372</v>
      </c>
      <c r="I77" s="1" t="s">
        <v>119</v>
      </c>
      <c r="J77" s="1" t="s">
        <v>373</v>
      </c>
      <c r="K77" s="1" t="s">
        <v>119</v>
      </c>
      <c r="L77" s="1" t="s">
        <v>119</v>
      </c>
      <c r="M77" s="1" t="s">
        <v>374</v>
      </c>
      <c r="N77" s="1" t="s">
        <v>374</v>
      </c>
      <c r="O77" s="1" t="s">
        <v>7</v>
      </c>
      <c r="P77" s="1" t="s">
        <v>375</v>
      </c>
      <c r="Q77" s="1" t="s">
        <v>582</v>
      </c>
      <c r="R77" s="1" t="s">
        <v>377</v>
      </c>
      <c r="S77" s="1" t="s">
        <v>378</v>
      </c>
      <c r="T77" s="1" t="s">
        <v>338</v>
      </c>
    </row>
    <row r="78" s="1" customFormat="1" spans="1:20">
      <c r="A78" s="1" t="s">
        <v>60</v>
      </c>
      <c r="B78" s="1" t="s">
        <v>578</v>
      </c>
      <c r="C78" s="1" t="s">
        <v>583</v>
      </c>
      <c r="D78" s="1" t="s">
        <v>58</v>
      </c>
      <c r="E78" s="1" t="s">
        <v>584</v>
      </c>
      <c r="F78" s="1" t="s">
        <v>578</v>
      </c>
      <c r="G78" s="1" t="s">
        <v>548</v>
      </c>
      <c r="H78" s="1" t="s">
        <v>372</v>
      </c>
      <c r="I78" s="1" t="s">
        <v>585</v>
      </c>
      <c r="J78" s="1" t="s">
        <v>373</v>
      </c>
      <c r="K78" s="1" t="s">
        <v>585</v>
      </c>
      <c r="L78" s="1" t="s">
        <v>585</v>
      </c>
      <c r="M78" s="1" t="s">
        <v>374</v>
      </c>
      <c r="N78" s="1" t="s">
        <v>374</v>
      </c>
      <c r="O78" s="1" t="s">
        <v>7</v>
      </c>
      <c r="P78" s="1" t="s">
        <v>375</v>
      </c>
      <c r="Q78" s="1" t="s">
        <v>586</v>
      </c>
      <c r="R78" s="1" t="s">
        <v>377</v>
      </c>
      <c r="S78" s="1" t="s">
        <v>378</v>
      </c>
      <c r="T78" s="1" t="s">
        <v>338</v>
      </c>
    </row>
    <row r="79" s="1" customFormat="1" spans="1:20">
      <c r="A79" s="1" t="s">
        <v>42</v>
      </c>
      <c r="B79" s="1" t="s">
        <v>578</v>
      </c>
      <c r="C79" s="1" t="s">
        <v>587</v>
      </c>
      <c r="D79" s="1" t="s">
        <v>35</v>
      </c>
      <c r="E79" s="1" t="s">
        <v>43</v>
      </c>
      <c r="F79" s="1" t="s">
        <v>578</v>
      </c>
      <c r="G79" s="1" t="s">
        <v>548</v>
      </c>
      <c r="H79" s="1" t="s">
        <v>372</v>
      </c>
      <c r="I79" s="1" t="s">
        <v>41</v>
      </c>
      <c r="J79" s="1" t="s">
        <v>373</v>
      </c>
      <c r="K79" s="1" t="s">
        <v>41</v>
      </c>
      <c r="L79" s="1" t="s">
        <v>41</v>
      </c>
      <c r="M79" s="1" t="s">
        <v>374</v>
      </c>
      <c r="N79" s="1" t="s">
        <v>374</v>
      </c>
      <c r="O79" s="1" t="s">
        <v>7</v>
      </c>
      <c r="P79" s="1" t="s">
        <v>375</v>
      </c>
      <c r="Q79" s="1" t="s">
        <v>588</v>
      </c>
      <c r="R79" s="1" t="s">
        <v>377</v>
      </c>
      <c r="S79" s="1" t="s">
        <v>378</v>
      </c>
      <c r="T79" s="1" t="s">
        <v>338</v>
      </c>
    </row>
    <row r="80" s="1" customFormat="1" spans="1:20">
      <c r="A80" s="1" t="s">
        <v>76</v>
      </c>
      <c r="B80" s="1" t="s">
        <v>589</v>
      </c>
      <c r="C80" s="1" t="s">
        <v>590</v>
      </c>
      <c r="D80" s="1" t="s">
        <v>383</v>
      </c>
      <c r="E80" s="1" t="s">
        <v>77</v>
      </c>
      <c r="F80" s="1" t="s">
        <v>589</v>
      </c>
      <c r="G80" s="1" t="s">
        <v>578</v>
      </c>
      <c r="H80" s="1" t="s">
        <v>372</v>
      </c>
      <c r="I80" s="1" t="s">
        <v>79</v>
      </c>
      <c r="J80" s="1" t="s">
        <v>373</v>
      </c>
      <c r="K80" s="1" t="s">
        <v>79</v>
      </c>
      <c r="L80" s="1" t="s">
        <v>79</v>
      </c>
      <c r="M80" s="1" t="s">
        <v>374</v>
      </c>
      <c r="N80" s="1" t="s">
        <v>374</v>
      </c>
      <c r="O80" s="1" t="s">
        <v>7</v>
      </c>
      <c r="P80" s="1" t="s">
        <v>375</v>
      </c>
      <c r="Q80" s="1" t="s">
        <v>591</v>
      </c>
      <c r="R80" s="1" t="s">
        <v>377</v>
      </c>
      <c r="S80" s="1" t="s">
        <v>378</v>
      </c>
      <c r="T80" s="1" t="s">
        <v>338</v>
      </c>
    </row>
    <row r="81" s="1" customFormat="1" spans="1:20">
      <c r="A81" s="1" t="s">
        <v>80</v>
      </c>
      <c r="B81" s="1" t="s">
        <v>589</v>
      </c>
      <c r="C81" s="1" t="s">
        <v>592</v>
      </c>
      <c r="D81" s="1" t="s">
        <v>383</v>
      </c>
      <c r="E81" s="1" t="s">
        <v>77</v>
      </c>
      <c r="F81" s="1" t="s">
        <v>589</v>
      </c>
      <c r="G81" s="1" t="s">
        <v>578</v>
      </c>
      <c r="H81" s="1" t="s">
        <v>372</v>
      </c>
      <c r="I81" s="1" t="s">
        <v>79</v>
      </c>
      <c r="J81" s="1" t="s">
        <v>373</v>
      </c>
      <c r="K81" s="1" t="s">
        <v>79</v>
      </c>
      <c r="L81" s="1" t="s">
        <v>79</v>
      </c>
      <c r="M81" s="1" t="s">
        <v>374</v>
      </c>
      <c r="N81" s="1" t="s">
        <v>374</v>
      </c>
      <c r="O81" s="1" t="s">
        <v>7</v>
      </c>
      <c r="P81" s="1" t="s">
        <v>375</v>
      </c>
      <c r="Q81" s="1" t="s">
        <v>593</v>
      </c>
      <c r="R81" s="1" t="s">
        <v>377</v>
      </c>
      <c r="S81" s="1" t="s">
        <v>378</v>
      </c>
      <c r="T81" s="1" t="s">
        <v>338</v>
      </c>
    </row>
    <row r="82" s="1" customFormat="1" spans="1:20">
      <c r="A82" s="1" t="s">
        <v>594</v>
      </c>
      <c r="B82" s="1" t="s">
        <v>589</v>
      </c>
      <c r="C82" s="1" t="s">
        <v>595</v>
      </c>
      <c r="D82" s="1" t="s">
        <v>383</v>
      </c>
      <c r="E82" s="1" t="s">
        <v>596</v>
      </c>
      <c r="F82" s="1" t="s">
        <v>421</v>
      </c>
      <c r="G82" s="1" t="s">
        <v>412</v>
      </c>
      <c r="H82" s="1" t="s">
        <v>372</v>
      </c>
      <c r="I82" s="1" t="s">
        <v>597</v>
      </c>
      <c r="J82" s="1" t="s">
        <v>373</v>
      </c>
      <c r="K82" s="1" t="s">
        <v>597</v>
      </c>
      <c r="L82" s="1" t="s">
        <v>598</v>
      </c>
      <c r="M82" s="1" t="s">
        <v>599</v>
      </c>
      <c r="N82" s="1" t="s">
        <v>599</v>
      </c>
      <c r="O82" s="1" t="s">
        <v>7</v>
      </c>
      <c r="P82" s="1" t="s">
        <v>375</v>
      </c>
      <c r="Q82" s="1" t="s">
        <v>600</v>
      </c>
      <c r="R82" s="1" t="s">
        <v>377</v>
      </c>
      <c r="S82" s="1" t="s">
        <v>378</v>
      </c>
      <c r="T82" s="1" t="s">
        <v>338</v>
      </c>
    </row>
    <row r="83" s="1" customFormat="1" spans="1:20">
      <c r="A83" s="1" t="s">
        <v>601</v>
      </c>
      <c r="B83" s="1" t="s">
        <v>589</v>
      </c>
      <c r="C83" s="1" t="s">
        <v>602</v>
      </c>
      <c r="D83" s="1" t="s">
        <v>383</v>
      </c>
      <c r="E83" s="1" t="s">
        <v>603</v>
      </c>
      <c r="F83" s="1" t="s">
        <v>421</v>
      </c>
      <c r="G83" s="1" t="s">
        <v>412</v>
      </c>
      <c r="H83" s="1" t="s">
        <v>372</v>
      </c>
      <c r="I83" s="1" t="s">
        <v>79</v>
      </c>
      <c r="J83" s="1" t="s">
        <v>373</v>
      </c>
      <c r="K83" s="1" t="s">
        <v>79</v>
      </c>
      <c r="L83" s="1" t="s">
        <v>604</v>
      </c>
      <c r="M83" s="1" t="s">
        <v>605</v>
      </c>
      <c r="N83" s="1" t="s">
        <v>605</v>
      </c>
      <c r="O83" s="1" t="s">
        <v>7</v>
      </c>
      <c r="P83" s="1" t="s">
        <v>375</v>
      </c>
      <c r="Q83" s="1" t="s">
        <v>606</v>
      </c>
      <c r="R83" s="1" t="s">
        <v>377</v>
      </c>
      <c r="S83" s="1" t="s">
        <v>378</v>
      </c>
      <c r="T83" s="1" t="s">
        <v>338</v>
      </c>
    </row>
    <row r="84" s="1" customFormat="1" spans="1:20">
      <c r="A84" s="1" t="s">
        <v>116</v>
      </c>
      <c r="B84" s="1" t="s">
        <v>607</v>
      </c>
      <c r="C84" s="1" t="s">
        <v>608</v>
      </c>
      <c r="D84" s="1" t="s">
        <v>114</v>
      </c>
      <c r="E84" s="1" t="s">
        <v>117</v>
      </c>
      <c r="F84" s="1" t="s">
        <v>607</v>
      </c>
      <c r="G84" s="1" t="s">
        <v>589</v>
      </c>
      <c r="H84" s="1" t="s">
        <v>372</v>
      </c>
      <c r="I84" s="1" t="s">
        <v>119</v>
      </c>
      <c r="J84" s="1" t="s">
        <v>373</v>
      </c>
      <c r="K84" s="1" t="s">
        <v>119</v>
      </c>
      <c r="L84" s="1" t="s">
        <v>119</v>
      </c>
      <c r="M84" s="1" t="s">
        <v>374</v>
      </c>
      <c r="N84" s="1" t="s">
        <v>374</v>
      </c>
      <c r="O84" s="1" t="s">
        <v>7</v>
      </c>
      <c r="P84" s="1" t="s">
        <v>375</v>
      </c>
      <c r="Q84" s="1" t="s">
        <v>609</v>
      </c>
      <c r="R84" s="1" t="s">
        <v>377</v>
      </c>
      <c r="S84" s="1" t="s">
        <v>378</v>
      </c>
      <c r="T84" s="1" t="s">
        <v>338</v>
      </c>
    </row>
    <row r="85" s="1" customFormat="1" spans="1:20">
      <c r="A85" s="1" t="s">
        <v>37</v>
      </c>
      <c r="B85" s="1" t="s">
        <v>610</v>
      </c>
      <c r="C85" s="1" t="s">
        <v>611</v>
      </c>
      <c r="D85" s="1" t="s">
        <v>35</v>
      </c>
      <c r="E85" s="1" t="s">
        <v>38</v>
      </c>
      <c r="F85" s="1" t="s">
        <v>607</v>
      </c>
      <c r="G85" s="1" t="s">
        <v>589</v>
      </c>
      <c r="H85" s="1" t="s">
        <v>372</v>
      </c>
      <c r="I85" s="1" t="s">
        <v>41</v>
      </c>
      <c r="J85" s="1" t="s">
        <v>373</v>
      </c>
      <c r="K85" s="1" t="s">
        <v>41</v>
      </c>
      <c r="L85" s="1" t="s">
        <v>41</v>
      </c>
      <c r="M85" s="1" t="s">
        <v>374</v>
      </c>
      <c r="N85" s="1" t="s">
        <v>374</v>
      </c>
      <c r="O85" s="1" t="s">
        <v>7</v>
      </c>
      <c r="P85" s="1" t="s">
        <v>375</v>
      </c>
      <c r="Q85" s="1" t="s">
        <v>612</v>
      </c>
      <c r="R85" s="1" t="s">
        <v>377</v>
      </c>
      <c r="S85" s="1" t="s">
        <v>378</v>
      </c>
      <c r="T85" s="1" t="s">
        <v>338</v>
      </c>
    </row>
    <row r="86" s="1" customFormat="1" spans="1:20">
      <c r="A86" s="1" t="s">
        <v>296</v>
      </c>
      <c r="B86" s="1" t="s">
        <v>613</v>
      </c>
      <c r="C86" s="1" t="s">
        <v>614</v>
      </c>
      <c r="D86" s="1" t="s">
        <v>383</v>
      </c>
      <c r="E86" s="1" t="s">
        <v>297</v>
      </c>
      <c r="F86" s="1" t="s">
        <v>369</v>
      </c>
      <c r="G86" s="1" t="s">
        <v>371</v>
      </c>
      <c r="H86" s="1" t="s">
        <v>372</v>
      </c>
      <c r="I86" s="1" t="s">
        <v>298</v>
      </c>
      <c r="J86" s="1" t="s">
        <v>373</v>
      </c>
      <c r="K86" s="1" t="s">
        <v>298</v>
      </c>
      <c r="L86" s="1" t="s">
        <v>298</v>
      </c>
      <c r="M86" s="1" t="s">
        <v>374</v>
      </c>
      <c r="N86" s="1" t="s">
        <v>374</v>
      </c>
      <c r="O86" s="1" t="s">
        <v>7</v>
      </c>
      <c r="P86" s="1" t="s">
        <v>375</v>
      </c>
      <c r="Q86" s="1" t="s">
        <v>615</v>
      </c>
      <c r="R86" s="1" t="s">
        <v>377</v>
      </c>
      <c r="S86" s="1" t="s">
        <v>378</v>
      </c>
      <c r="T86" s="1" t="s">
        <v>338</v>
      </c>
    </row>
    <row r="87" s="1" customFormat="1" spans="1:20">
      <c r="A87" s="1" t="s">
        <v>22</v>
      </c>
      <c r="B87" s="1" t="s">
        <v>616</v>
      </c>
      <c r="C87" s="1" t="s">
        <v>617</v>
      </c>
      <c r="D87" s="1" t="s">
        <v>9</v>
      </c>
      <c r="E87" s="1" t="s">
        <v>23</v>
      </c>
      <c r="F87" s="1" t="s">
        <v>589</v>
      </c>
      <c r="G87" s="1" t="s">
        <v>578</v>
      </c>
      <c r="H87" s="1" t="s">
        <v>372</v>
      </c>
      <c r="I87" s="1" t="s">
        <v>28</v>
      </c>
      <c r="J87" s="1" t="s">
        <v>373</v>
      </c>
      <c r="K87" s="1" t="s">
        <v>28</v>
      </c>
      <c r="L87" s="1" t="s">
        <v>28</v>
      </c>
      <c r="M87" s="1" t="s">
        <v>374</v>
      </c>
      <c r="N87" s="1" t="s">
        <v>374</v>
      </c>
      <c r="O87" s="1" t="s">
        <v>7</v>
      </c>
      <c r="P87" s="1" t="s">
        <v>375</v>
      </c>
      <c r="Q87" s="1" t="s">
        <v>618</v>
      </c>
      <c r="R87" s="1" t="s">
        <v>377</v>
      </c>
      <c r="S87" s="1" t="s">
        <v>378</v>
      </c>
      <c r="T87" s="1" t="s">
        <v>338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同程旅行对账单 (账期20220124-2022013</vt:lpstr>
      <vt:lpstr>同程旅行对账单 (账期20220131-2022020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2022-02-08T07:33:12Z</dcterms:created>
  <dcterms:modified xsi:type="dcterms:W3CDTF">2022-02-08T08:17:35Z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52319B25AA4E430EA5E14261AA830C05</vt:lpwstr>
  </property>
  <property fmtid="{D5CDD505-2E9C-101B-9397-08002B2CF9AE}" pid="3" name="KSOProductBuildVer">
    <vt:lpwstr>2052-11.1.0.11294</vt:lpwstr>
  </property>
</Properties>
</file>