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</definedName>
  </definedNames>
  <calcPr calcId="144525"/>
</workbook>
</file>

<file path=xl/sharedStrings.xml><?xml version="1.0" encoding="utf-8"?>
<sst xmlns="http://schemas.openxmlformats.org/spreadsheetml/2006/main" count="383" uniqueCount="173">
  <si>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</si>
  <si>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</si>
  <si>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</si>
  <si>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</si>
  <si>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</si>
  <si>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</si>
  <si>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</si>
  <si>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</si>
  <si>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</si>
  <si>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</si>
  <si>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</si>
  <si>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</si>
  <si>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</si>
  <si>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</si>
  <si>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</si>
  <si>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</si>
  <si>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</si>
  <si>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</si>
  <si>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</si>
  <si>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</si>
  <si>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</si>
  <si>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</si>
  <si>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</si>
  <si>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</si>
  <si>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</si>
  <si>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</si>
  <si>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</si>
  <si>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[埃森]埃森威尔肯酒店(Welcome Hotel Essen)(55380667)</t>
  </si>
  <si>
    <t>高级双人床房&lt;2人入住&gt;&lt;不退款&gt;&lt;早餐&gt;</t>
  </si>
  <si>
    <t>HKD</t>
  </si>
  <si>
    <t>Nowak/Alexander,Meiber/Regina</t>
  </si>
  <si>
    <t>CA13030220208HKD</t>
  </si>
  <si>
    <t>未提现</t>
  </si>
  <si>
    <t>携程开票</t>
  </si>
  <si>
    <t>[吉隆坡]吉隆坡大华酒店，傲途格精选酒店(The Majestic Hotel Kuala Lumpur, Autograph Collection)(68025853)</t>
  </si>
  <si>
    <t>豪华特大床房塔楼翼&lt;不退款&gt;&lt;2人入住&gt;</t>
  </si>
  <si>
    <t>Winine/Winine Liaw</t>
  </si>
  <si>
    <t>[威斯敏斯特城]梅宝尼康诺酒店(The Connaught)(55812304)</t>
  </si>
  <si>
    <t>豪华特大床房&lt;2人入住&gt;&lt;不退款&gt;</t>
  </si>
  <si>
    <t>SIVNER/MARC</t>
  </si>
  <si>
    <t>[新山]新山凯贝丽酒店式服务公寓(Capri by Fraser Johor Bahru)(55572794)</t>
  </si>
  <si>
    <t>一卧室豪华海景双床房&lt;不退款&gt;&lt;2人入住&gt;</t>
  </si>
  <si>
    <t>CHAN/CO JENG,CHAN/CO LIT</t>
  </si>
  <si>
    <t>6098SC019255</t>
  </si>
  <si>
    <t>6098SC019256</t>
  </si>
  <si>
    <t>[威斯敏斯特城]维多利亚舒适酒店(Comfort Inn Victoria)(55884403)</t>
  </si>
  <si>
    <t>双人床房&lt;2人入住&gt;&lt;不退款&gt;&lt;早餐&gt;</t>
  </si>
  <si>
    <t>Fonseca/Catarina,Vieira/Xavier</t>
  </si>
  <si>
    <t>[新加坡]新加坡悦乐加东酒店(SG Clean)(Village Hotel Katong by Far East Hospitality Singapore (SG Clean))(55851944)</t>
  </si>
  <si>
    <t>高级客房&lt;不退款&gt;&lt;2人入住&gt;</t>
  </si>
  <si>
    <t>Toh/Cheryl,Chew/Clarence</t>
  </si>
  <si>
    <t>[马德里]马德里布拉格酒店(Hotel Praga Madrid)(56467123)</t>
  </si>
  <si>
    <t>双人房/双床房&lt;不退款&gt;&lt;2人入住&gt;</t>
  </si>
  <si>
    <t>HAN/QIANG</t>
  </si>
  <si>
    <t>EXP-1888531160</t>
  </si>
  <si>
    <t>[威斯巴登]威斯巴登市美居酒店(Mercure Hotel Wiesbaden City)(55402939)</t>
  </si>
  <si>
    <t>标准特大床房&lt;2人入住&gt;&lt;不退款&gt;</t>
  </si>
  <si>
    <t>Suknarowski/iljas</t>
  </si>
  <si>
    <t>[济州市]济州天山商务酒店(Jeju Skyhill Business Hotel)(55585904)</t>
  </si>
  <si>
    <t>标准双床房&lt;不退款&gt;&lt;2人入住&gt;</t>
  </si>
  <si>
    <t>KIM/ARANG</t>
  </si>
  <si>
    <t>取消</t>
  </si>
  <si>
    <t>[巴厘岛]库塔利维奥大酒店(Grand Livio Kuta Hotel)(55851798)</t>
  </si>
  <si>
    <t>高级房&lt;不退款&gt;&lt;2人入住&gt;</t>
  </si>
  <si>
    <t>SUGIONO/ELLY,Marliasari Sumantri/Mbak Desi</t>
  </si>
  <si>
    <t>[吉隆坡]吉隆坡四季酒店(Four Seasons Hotel Kuala Lumpur)(55542782)</t>
  </si>
  <si>
    <t>泳池园景房&lt;2人入住&gt;&lt;不退款&gt;</t>
  </si>
  <si>
    <t>Mohd Lutfi/Najmuddin</t>
  </si>
  <si>
    <t>Acknowledged</t>
  </si>
  <si>
    <t>[巴厘岛]水明漾日落感受酒店(Sense Sunset Hotel Seminyak)(55439262)</t>
  </si>
  <si>
    <t>sangadji/muh Ilham</t>
  </si>
  <si>
    <t>，</t>
  </si>
  <si>
    <t>19702 HKD</t>
  </si>
  <si>
    <t>A220208095152481</t>
  </si>
  <si>
    <t>总计：19702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</si>
  <si>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</si>
  <si>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</si>
  <si>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</si>
  <si>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</si>
  <si>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</si>
  <si>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</si>
  <si>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</si>
  <si>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</si>
  <si>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</si>
  <si>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</si>
  <si>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</si>
  <si>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</si>
  <si>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</si>
  <si>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</si>
  <si>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</si>
  <si>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</si>
  <si>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</si>
  <si>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2022-02-04</t>
  </si>
  <si>
    <t>2413017</t>
  </si>
  <si>
    <t>水明漾日落感受酒店</t>
  </si>
  <si>
    <t>sangadji muh Ilham</t>
  </si>
  <si>
    <t>2022-02-05</t>
  </si>
  <si>
    <t>退房日周结</t>
  </si>
  <si>
    <t>64.61</t>
  </si>
  <si>
    <t>79.00</t>
  </si>
  <si>
    <t>0</t>
  </si>
  <si>
    <t>0.00</t>
  </si>
  <si>
    <t>携程汇智国际直连</t>
  </si>
  <si>
    <t>2022-02-04 20:02:23</t>
  </si>
  <si>
    <t>否</t>
  </si>
  <si>
    <t>汇智国际旅游发展有限公司</t>
  </si>
  <si>
    <t>直连</t>
  </si>
  <si>
    <t>2412816</t>
  </si>
  <si>
    <t>吉隆坡四季酒店</t>
  </si>
  <si>
    <t>Mohd Lutfi Najmuddin</t>
  </si>
  <si>
    <t>1227.67</t>
  </si>
  <si>
    <t>1501.00</t>
  </si>
  <si>
    <t>2022-02-04 11:19:10</t>
  </si>
  <si>
    <t>2412813</t>
  </si>
  <si>
    <t>库塔利维奥大酒店</t>
  </si>
  <si>
    <t>SUGIONO ELLY,Marliasari Sumantri Mbak Desi</t>
  </si>
  <si>
    <t>89.97</t>
  </si>
  <si>
    <t>110.00</t>
  </si>
  <si>
    <t>2022-02-04 11:14:28</t>
  </si>
  <si>
    <t>2412749</t>
  </si>
  <si>
    <t>威斯巴登市美居酒店</t>
  </si>
  <si>
    <t>Suknarowski iljas</t>
  </si>
  <si>
    <t>578.26</t>
  </si>
  <si>
    <t>707.00</t>
  </si>
  <si>
    <t>2022-02-04 05:02:57</t>
  </si>
  <si>
    <t>2022-02-02</t>
  </si>
  <si>
    <t>2412193</t>
  </si>
  <si>
    <t>布拉格酒店</t>
  </si>
  <si>
    <t>HAN QIANG</t>
  </si>
  <si>
    <t>2022-02-03</t>
  </si>
  <si>
    <t>889.06</t>
  </si>
  <si>
    <t>1087.00</t>
  </si>
  <si>
    <t>2022-02-02 22:15:49</t>
  </si>
  <si>
    <t>2412100</t>
  </si>
  <si>
    <t>新加坡悦乐加东酒店</t>
  </si>
  <si>
    <t>Toh Cheryl,Chew Clarence</t>
  </si>
  <si>
    <t>1629.26</t>
  </si>
  <si>
    <t>1992.00</t>
  </si>
  <si>
    <t>2022-02-02 18:35:34</t>
  </si>
  <si>
    <t>2022-01-30</t>
  </si>
  <si>
    <t>2410984</t>
  </si>
  <si>
    <t>维多利亚舒适酒店</t>
  </si>
  <si>
    <t>Fonseca Catarina,Vieira Xavier</t>
  </si>
  <si>
    <t>2242.68</t>
  </si>
  <si>
    <t>2742.00</t>
  </si>
  <si>
    <t>2022-01-30 21:25:48</t>
  </si>
  <si>
    <t>2022-01-25</t>
  </si>
  <si>
    <t>2409010</t>
  </si>
  <si>
    <t>柔佛州新山弗雷泽卡普里酒店</t>
  </si>
  <si>
    <t>CHAN CO JENG,CHAN CO LIT</t>
  </si>
  <si>
    <t>1998.95</t>
  </si>
  <si>
    <t>2444.00</t>
  </si>
  <si>
    <t>2022-01-25 21:09:33</t>
  </si>
  <si>
    <t>2022-01-17</t>
  </si>
  <si>
    <t>2396950</t>
  </si>
  <si>
    <t>梅宝尼康诺酒店</t>
  </si>
  <si>
    <t>SIVNER MARC</t>
  </si>
  <si>
    <t>6288.02</t>
  </si>
  <si>
    <t>7688.00</t>
  </si>
  <si>
    <t>2022-01-17 19:58:48</t>
  </si>
  <si>
    <t>2396004</t>
  </si>
  <si>
    <t>吉隆坡大华酒店 - 傲途格精选酒店</t>
  </si>
  <si>
    <t>Winine Winine Liaw</t>
  </si>
  <si>
    <t>537.36</t>
  </si>
  <si>
    <t>657.00</t>
  </si>
  <si>
    <t>2022-01-17 12:10:16</t>
  </si>
  <si>
    <t>2022-01-07</t>
  </si>
  <si>
    <t>2377695</t>
  </si>
  <si>
    <t>埃森威尔肯酒店</t>
  </si>
  <si>
    <t>Nowak Alexander,Meiber Regina</t>
  </si>
  <si>
    <t>569.55</t>
  </si>
  <si>
    <t>695.00</t>
  </si>
  <si>
    <t>2022-01-07 18:12:32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</si>
</sst>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13" borderId="2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9" fillId="24" borderId="6" applyNumberFormat="0" applyAlignment="0" applyProtection="0">
      <alignment vertical="center"/>
    </xf>
    <xf numFmtId="0" fontId="21" fillId="24" borderId="1" applyNumberFormat="0" applyAlignment="0" applyProtection="0">
      <alignment vertical="center"/>
    </xf>
    <xf numFmtId="0" fontId="17" fillId="21" borderId="4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17133589245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44596</v>
      </c>
      <c r="G2" s="5">
        <v>44597</v>
      </c>
      <c r="H2" s="4">
        <v>1</v>
      </c>
      <c r="I2" s="4">
        <v>1</v>
      </c>
      <c r="J2" s="4">
        <v>1</v>
      </c>
      <c r="K2" s="4" t="s">
        <v>29</v>
      </c>
      <c r="L2" s="4">
        <v>695</v>
      </c>
      <c r="M2" s="4">
        <v>695</v>
      </c>
      <c r="N2" s="4" t="s">
        <v>30</v>
      </c>
      <c r="O2" s="4" t="s">
        <v>31</v>
      </c>
      <c r="P2" s="4" t="s">
        <v>32</v>
      </c>
      <c r="Q2" s="4">
        <v>0</v>
      </c>
      <c r="R2" s="6">
        <v>44568</v>
      </c>
      <c r="S2" s="5">
        <v>44600</v>
      </c>
      <c r="T2" s="4" t="s">
        <v>33</v>
      </c>
      <c r="U2" s="4">
        <v>695</v>
      </c>
      <c r="V2" s="4">
        <v>0</v>
      </c>
      <c r="W2" s="4">
        <v>0</v>
      </c>
      <c r="X2" s="4">
        <v>2377695</v>
      </c>
      <c r="Y2" s="4">
        <v>154685</v>
      </c>
    </row>
    <row r="3" s="4" customFormat="1" spans="1:25">
      <c r="A3" s="4">
        <v>17190815929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44596</v>
      </c>
      <c r="G3" s="5">
        <v>44597</v>
      </c>
      <c r="H3" s="4">
        <v>1</v>
      </c>
      <c r="I3" s="4">
        <v>1</v>
      </c>
      <c r="J3" s="4">
        <v>1</v>
      </c>
      <c r="K3" s="4" t="s">
        <v>29</v>
      </c>
      <c r="L3" s="4">
        <v>657</v>
      </c>
      <c r="M3" s="4">
        <v>657</v>
      </c>
      <c r="N3" s="4" t="s">
        <v>36</v>
      </c>
      <c r="O3" s="4" t="s">
        <v>31</v>
      </c>
      <c r="P3" s="4" t="s">
        <v>32</v>
      </c>
      <c r="Q3" s="4">
        <v>0</v>
      </c>
      <c r="R3" s="6">
        <v>44578</v>
      </c>
      <c r="S3" s="5">
        <v>44600</v>
      </c>
      <c r="T3" s="4" t="s">
        <v>33</v>
      </c>
      <c r="U3" s="4">
        <v>657</v>
      </c>
      <c r="V3" s="4">
        <v>0</v>
      </c>
      <c r="W3" s="4">
        <v>0</v>
      </c>
      <c r="X3" s="4">
        <v>2396004</v>
      </c>
      <c r="Y3" s="4">
        <v>70046341</v>
      </c>
    </row>
    <row r="4" s="4" customFormat="1" spans="1:24">
      <c r="A4" s="4">
        <v>17192446978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44596</v>
      </c>
      <c r="G4" s="5">
        <v>44597</v>
      </c>
      <c r="H4" s="4">
        <v>1</v>
      </c>
      <c r="I4" s="4">
        <v>1</v>
      </c>
      <c r="J4" s="4">
        <v>1</v>
      </c>
      <c r="K4" s="4" t="s">
        <v>29</v>
      </c>
      <c r="L4" s="4">
        <v>7688</v>
      </c>
      <c r="M4" s="4">
        <v>7688</v>
      </c>
      <c r="N4" s="4" t="s">
        <v>39</v>
      </c>
      <c r="O4" s="4" t="s">
        <v>31</v>
      </c>
      <c r="P4" s="4" t="s">
        <v>32</v>
      </c>
      <c r="Q4" s="4">
        <v>0</v>
      </c>
      <c r="R4" s="6">
        <v>44578</v>
      </c>
      <c r="S4" s="5">
        <v>44600</v>
      </c>
      <c r="T4" s="4" t="s">
        <v>33</v>
      </c>
      <c r="U4" s="4">
        <v>7688</v>
      </c>
      <c r="V4" s="4">
        <v>0</v>
      </c>
      <c r="W4" s="4">
        <v>0</v>
      </c>
      <c r="X4" s="4">
        <v>2396950</v>
      </c>
    </row>
    <row r="5" s="4" customFormat="1" spans="1:26">
      <c r="A5" s="4">
        <v>17234903837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44595</v>
      </c>
      <c r="G5" s="5">
        <v>44597</v>
      </c>
      <c r="H5" s="4">
        <v>2</v>
      </c>
      <c r="I5" s="4">
        <v>2</v>
      </c>
      <c r="J5" s="4">
        <v>4</v>
      </c>
      <c r="K5" s="4" t="s">
        <v>29</v>
      </c>
      <c r="L5" s="4">
        <v>2444</v>
      </c>
      <c r="M5" s="4">
        <v>2444</v>
      </c>
      <c r="N5" s="4" t="s">
        <v>42</v>
      </c>
      <c r="O5" s="4" t="s">
        <v>31</v>
      </c>
      <c r="P5" s="4" t="s">
        <v>32</v>
      </c>
      <c r="Q5" s="4">
        <v>0</v>
      </c>
      <c r="R5" s="6">
        <v>44586</v>
      </c>
      <c r="S5" s="5">
        <v>44600</v>
      </c>
      <c r="T5" s="4" t="s">
        <v>33</v>
      </c>
      <c r="U5" s="4">
        <v>2444</v>
      </c>
      <c r="V5" s="4">
        <v>0</v>
      </c>
      <c r="W5" s="4">
        <v>0</v>
      </c>
      <c r="X5" s="4"/>
      <c r="Y5" s="4" t="s">
        <v>43</v>
      </c>
      <c r="Z5" s="4" t="s">
        <v>44</v>
      </c>
    </row>
    <row r="6" s="4" customFormat="1" spans="1:24">
      <c r="A6" s="4">
        <v>17258541672</v>
      </c>
      <c r="B6" s="4" t="s">
        <v>25</v>
      </c>
      <c r="C6" s="4" t="s">
        <v>26</v>
      </c>
      <c r="D6" s="4" t="s">
        <v>45</v>
      </c>
      <c r="E6" s="4" t="s">
        <v>46</v>
      </c>
      <c r="F6" s="5">
        <v>44591</v>
      </c>
      <c r="G6" s="5">
        <v>44597</v>
      </c>
      <c r="H6" s="4">
        <v>1</v>
      </c>
      <c r="I6" s="4">
        <v>6</v>
      </c>
      <c r="J6" s="4">
        <v>6</v>
      </c>
      <c r="K6" s="4" t="s">
        <v>29</v>
      </c>
      <c r="L6" s="4">
        <v>2742</v>
      </c>
      <c r="M6" s="4">
        <v>2742</v>
      </c>
      <c r="N6" s="4" t="s">
        <v>47</v>
      </c>
      <c r="O6" s="4" t="s">
        <v>31</v>
      </c>
      <c r="P6" s="4" t="s">
        <v>32</v>
      </c>
      <c r="Q6" s="4">
        <v>0</v>
      </c>
      <c r="R6" s="6">
        <v>44591</v>
      </c>
      <c r="S6" s="5">
        <v>44600</v>
      </c>
      <c r="T6" s="4" t="s">
        <v>33</v>
      </c>
      <c r="U6" s="4">
        <v>2742</v>
      </c>
      <c r="V6" s="4">
        <v>0</v>
      </c>
      <c r="W6" s="4">
        <v>0</v>
      </c>
      <c r="X6" s="4">
        <v>2410984</v>
      </c>
    </row>
    <row r="7" s="4" customFormat="1" spans="1:23">
      <c r="A7" s="4">
        <v>17271168975</v>
      </c>
      <c r="B7" s="4" t="s">
        <v>25</v>
      </c>
      <c r="C7" s="4" t="s">
        <v>26</v>
      </c>
      <c r="D7" s="4" t="s">
        <v>48</v>
      </c>
      <c r="E7" s="4" t="s">
        <v>49</v>
      </c>
      <c r="F7" s="5">
        <v>44594</v>
      </c>
      <c r="G7" s="5">
        <v>44597</v>
      </c>
      <c r="H7" s="4">
        <v>1</v>
      </c>
      <c r="I7" s="4">
        <v>3</v>
      </c>
      <c r="J7" s="4">
        <v>3</v>
      </c>
      <c r="K7" s="4" t="s">
        <v>29</v>
      </c>
      <c r="L7" s="4">
        <v>1992</v>
      </c>
      <c r="M7" s="4">
        <v>1992</v>
      </c>
      <c r="N7" s="4" t="s">
        <v>50</v>
      </c>
      <c r="O7" s="4" t="s">
        <v>31</v>
      </c>
      <c r="P7" s="4" t="s">
        <v>32</v>
      </c>
      <c r="Q7" s="4">
        <v>0</v>
      </c>
      <c r="R7" s="6">
        <v>44594</v>
      </c>
      <c r="S7" s="5">
        <v>44600</v>
      </c>
      <c r="T7" s="4" t="s">
        <v>33</v>
      </c>
      <c r="U7" s="4">
        <v>1992</v>
      </c>
      <c r="V7" s="4">
        <v>0</v>
      </c>
      <c r="W7" s="4">
        <v>0</v>
      </c>
    </row>
    <row r="8" s="4" customFormat="1" spans="1:25">
      <c r="A8" s="4">
        <v>17271811913</v>
      </c>
      <c r="B8" s="4" t="s">
        <v>25</v>
      </c>
      <c r="C8" s="4" t="s">
        <v>26</v>
      </c>
      <c r="D8" s="4" t="s">
        <v>51</v>
      </c>
      <c r="E8" s="4" t="s">
        <v>52</v>
      </c>
      <c r="F8" s="5">
        <v>44595</v>
      </c>
      <c r="G8" s="5">
        <v>44597</v>
      </c>
      <c r="H8" s="4">
        <v>1</v>
      </c>
      <c r="I8" s="4">
        <v>2</v>
      </c>
      <c r="J8" s="4">
        <v>2</v>
      </c>
      <c r="K8" s="4" t="s">
        <v>29</v>
      </c>
      <c r="L8" s="4">
        <v>1087</v>
      </c>
      <c r="M8" s="4">
        <v>1087</v>
      </c>
      <c r="N8" s="4" t="s">
        <v>53</v>
      </c>
      <c r="O8" s="4" t="s">
        <v>31</v>
      </c>
      <c r="P8" s="4" t="s">
        <v>32</v>
      </c>
      <c r="Q8" s="4">
        <v>0</v>
      </c>
      <c r="R8" s="6">
        <v>44594</v>
      </c>
      <c r="S8" s="5">
        <v>44600</v>
      </c>
      <c r="T8" s="4" t="s">
        <v>33</v>
      </c>
      <c r="U8" s="4">
        <v>1087</v>
      </c>
      <c r="V8" s="4">
        <v>0</v>
      </c>
      <c r="W8" s="4">
        <v>0</v>
      </c>
      <c r="X8" s="4">
        <v>2412193</v>
      </c>
      <c r="Y8" s="4" t="s">
        <v>54</v>
      </c>
    </row>
    <row r="9" s="4" customFormat="1" spans="1:25">
      <c r="A9" s="4">
        <v>17279615788</v>
      </c>
      <c r="B9" s="4" t="s">
        <v>25</v>
      </c>
      <c r="C9" s="4" t="s">
        <v>26</v>
      </c>
      <c r="D9" s="4" t="s">
        <v>55</v>
      </c>
      <c r="E9" s="4" t="s">
        <v>56</v>
      </c>
      <c r="F9" s="5">
        <v>44596</v>
      </c>
      <c r="G9" s="5">
        <v>44597</v>
      </c>
      <c r="H9" s="4">
        <v>1</v>
      </c>
      <c r="I9" s="4">
        <v>1</v>
      </c>
      <c r="J9" s="4">
        <v>1</v>
      </c>
      <c r="K9" s="4" t="s">
        <v>29</v>
      </c>
      <c r="L9" s="4">
        <v>707</v>
      </c>
      <c r="M9" s="4">
        <v>707</v>
      </c>
      <c r="N9" s="4" t="s">
        <v>57</v>
      </c>
      <c r="O9" s="4" t="s">
        <v>31</v>
      </c>
      <c r="P9" s="4" t="s">
        <v>32</v>
      </c>
      <c r="Q9" s="4">
        <v>0</v>
      </c>
      <c r="R9" s="6">
        <v>44596</v>
      </c>
      <c r="S9" s="5">
        <v>44600</v>
      </c>
      <c r="T9" s="4" t="s">
        <v>33</v>
      </c>
      <c r="U9" s="4">
        <v>707</v>
      </c>
      <c r="V9" s="4">
        <v>0</v>
      </c>
      <c r="W9" s="4">
        <v>0</v>
      </c>
      <c r="X9" s="4"/>
      <c r="Y9" s="4">
        <v>2202040516</v>
      </c>
    </row>
    <row r="10" s="4" customFormat="1" spans="1:24">
      <c r="A10" s="4">
        <v>17279703481</v>
      </c>
      <c r="B10" s="4" t="s">
        <v>25</v>
      </c>
      <c r="C10" s="4" t="s">
        <v>26</v>
      </c>
      <c r="D10" s="4" t="s">
        <v>58</v>
      </c>
      <c r="E10" s="4" t="s">
        <v>59</v>
      </c>
      <c r="F10" s="5">
        <v>44596</v>
      </c>
      <c r="G10" s="5">
        <v>44597</v>
      </c>
      <c r="H10" s="4">
        <v>1</v>
      </c>
      <c r="I10" s="4">
        <v>1</v>
      </c>
      <c r="J10" s="4">
        <v>1</v>
      </c>
      <c r="K10" s="4" t="s">
        <v>29</v>
      </c>
      <c r="L10" s="4">
        <v>143</v>
      </c>
      <c r="M10" s="4">
        <v>143</v>
      </c>
      <c r="N10" s="4" t="s">
        <v>60</v>
      </c>
      <c r="O10" s="4" t="s">
        <v>31</v>
      </c>
      <c r="P10" s="4" t="s">
        <v>32</v>
      </c>
      <c r="Q10" s="4">
        <v>0</v>
      </c>
      <c r="R10" s="6">
        <v>44596</v>
      </c>
      <c r="S10" s="5">
        <v>44600</v>
      </c>
      <c r="T10" s="4" t="s">
        <v>33</v>
      </c>
      <c r="U10" s="4">
        <v>143</v>
      </c>
      <c r="V10" s="4">
        <v>0</v>
      </c>
      <c r="W10" s="4">
        <v>0</v>
      </c>
      <c r="X10" s="4">
        <v>2412767</v>
      </c>
    </row>
    <row r="11" s="4" customFormat="1" spans="1:24">
      <c r="A11" s="4">
        <v>17279703481</v>
      </c>
      <c r="B11" s="4" t="s">
        <v>25</v>
      </c>
      <c r="C11" s="4" t="s">
        <v>61</v>
      </c>
      <c r="D11" s="4" t="s">
        <v>58</v>
      </c>
      <c r="E11" s="4" t="s">
        <v>59</v>
      </c>
      <c r="F11" s="5">
        <v>44596</v>
      </c>
      <c r="G11" s="5">
        <v>44597</v>
      </c>
      <c r="H11" s="4">
        <v>1</v>
      </c>
      <c r="I11" s="4">
        <v>1</v>
      </c>
      <c r="J11" s="4">
        <v>1</v>
      </c>
      <c r="K11" s="4" t="s">
        <v>29</v>
      </c>
      <c r="L11" s="4">
        <v>-143</v>
      </c>
      <c r="M11" s="4">
        <v>-143</v>
      </c>
      <c r="N11" s="4" t="s">
        <v>60</v>
      </c>
      <c r="O11" s="4" t="s">
        <v>31</v>
      </c>
      <c r="P11" s="4" t="s">
        <v>32</v>
      </c>
      <c r="Q11" s="4">
        <v>0</v>
      </c>
      <c r="R11" s="6">
        <v>44596</v>
      </c>
      <c r="S11" s="5">
        <v>44600</v>
      </c>
      <c r="T11" s="4" t="s">
        <v>33</v>
      </c>
      <c r="U11" s="4">
        <v>-143</v>
      </c>
      <c r="V11" s="4">
        <v>0</v>
      </c>
      <c r="W11" s="4">
        <v>0</v>
      </c>
      <c r="X11" s="4">
        <v>2412767</v>
      </c>
    </row>
    <row r="12" s="4" customFormat="1" spans="1:23">
      <c r="A12" s="4">
        <v>17280085265</v>
      </c>
      <c r="B12" s="4" t="s">
        <v>25</v>
      </c>
      <c r="C12" s="4" t="s">
        <v>26</v>
      </c>
      <c r="D12" s="4" t="s">
        <v>62</v>
      </c>
      <c r="E12" s="4" t="s">
        <v>63</v>
      </c>
      <c r="F12" s="5">
        <v>44596</v>
      </c>
      <c r="G12" s="5">
        <v>44597</v>
      </c>
      <c r="H12" s="4">
        <v>1</v>
      </c>
      <c r="I12" s="4">
        <v>1</v>
      </c>
      <c r="J12" s="4">
        <v>1</v>
      </c>
      <c r="K12" s="4" t="s">
        <v>29</v>
      </c>
      <c r="L12" s="4">
        <v>110</v>
      </c>
      <c r="M12" s="4">
        <v>110</v>
      </c>
      <c r="N12" s="4" t="s">
        <v>64</v>
      </c>
      <c r="O12" s="4" t="s">
        <v>31</v>
      </c>
      <c r="P12" s="4" t="s">
        <v>32</v>
      </c>
      <c r="Q12" s="4">
        <v>0</v>
      </c>
      <c r="R12" s="6">
        <v>44596</v>
      </c>
      <c r="S12" s="5">
        <v>44600</v>
      </c>
      <c r="T12" s="4" t="s">
        <v>33</v>
      </c>
      <c r="U12" s="4">
        <v>110</v>
      </c>
      <c r="V12" s="4">
        <v>0</v>
      </c>
      <c r="W12" s="4">
        <v>0</v>
      </c>
    </row>
    <row r="13" s="4" customFormat="1" spans="1:25">
      <c r="A13" s="4">
        <v>17280065259</v>
      </c>
      <c r="B13" s="4" t="s">
        <v>25</v>
      </c>
      <c r="C13" s="4" t="s">
        <v>26</v>
      </c>
      <c r="D13" s="4" t="s">
        <v>65</v>
      </c>
      <c r="E13" s="4" t="s">
        <v>66</v>
      </c>
      <c r="F13" s="5">
        <v>44596</v>
      </c>
      <c r="G13" s="5">
        <v>44597</v>
      </c>
      <c r="H13" s="4">
        <v>1</v>
      </c>
      <c r="I13" s="4">
        <v>1</v>
      </c>
      <c r="J13" s="4">
        <v>1</v>
      </c>
      <c r="K13" s="4" t="s">
        <v>29</v>
      </c>
      <c r="L13" s="4">
        <v>1501</v>
      </c>
      <c r="M13" s="4">
        <v>1501</v>
      </c>
      <c r="N13" s="4" t="s">
        <v>67</v>
      </c>
      <c r="O13" s="4" t="s">
        <v>31</v>
      </c>
      <c r="P13" s="4" t="s">
        <v>32</v>
      </c>
      <c r="Q13" s="4">
        <v>0</v>
      </c>
      <c r="R13" s="6">
        <v>44596</v>
      </c>
      <c r="S13" s="5">
        <v>44600</v>
      </c>
      <c r="T13" s="4" t="s">
        <v>33</v>
      </c>
      <c r="U13" s="4">
        <v>1501</v>
      </c>
      <c r="V13" s="4">
        <v>0</v>
      </c>
      <c r="W13" s="4">
        <v>0</v>
      </c>
      <c r="X13" s="4">
        <v>2412816</v>
      </c>
      <c r="Y13" s="4" t="s">
        <v>68</v>
      </c>
    </row>
    <row r="14" s="4" customFormat="1" spans="1:23">
      <c r="A14" s="4">
        <v>17285699118</v>
      </c>
      <c r="B14" s="4" t="s">
        <v>25</v>
      </c>
      <c r="C14" s="4" t="s">
        <v>26</v>
      </c>
      <c r="D14" s="4" t="s">
        <v>69</v>
      </c>
      <c r="E14" s="4" t="s">
        <v>63</v>
      </c>
      <c r="F14" s="5">
        <v>44596</v>
      </c>
      <c r="G14" s="5">
        <v>44597</v>
      </c>
      <c r="H14" s="4">
        <v>1</v>
      </c>
      <c r="I14" s="4">
        <v>1</v>
      </c>
      <c r="J14" s="4">
        <v>1</v>
      </c>
      <c r="K14" s="4" t="s">
        <v>29</v>
      </c>
      <c r="L14" s="4">
        <v>79</v>
      </c>
      <c r="M14" s="4">
        <v>79</v>
      </c>
      <c r="N14" s="4" t="s">
        <v>70</v>
      </c>
      <c r="O14" s="4" t="s">
        <v>31</v>
      </c>
      <c r="P14" s="4" t="s">
        <v>32</v>
      </c>
      <c r="Q14" s="4">
        <v>0</v>
      </c>
      <c r="R14" s="6">
        <v>44596</v>
      </c>
      <c r="S14" s="5">
        <v>44600</v>
      </c>
      <c r="T14" s="4" t="s">
        <v>33</v>
      </c>
      <c r="U14" s="4">
        <v>79</v>
      </c>
      <c r="V14" s="4">
        <v>0</v>
      </c>
      <c r="W14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1"/>
  <sheetViews>
    <sheetView tabSelected="1" workbookViewId="0">
      <selection activeCell="G35" sqref="G35"/>
    </sheetView>
  </sheetViews>
  <sheetFormatPr defaultColWidth="9" defaultRowHeight="13.5"/>
  <cols>
    <col min="1" max="1" width="15.5" style="4" customWidth="1"/>
    <col min="2" max="2" width="10.375" style="4"/>
    <col min="3" max="3" width="9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71</v>
      </c>
    </row>
    <row r="2" s="4" customFormat="1" spans="1:9">
      <c r="A2" s="4">
        <v>17133589245</v>
      </c>
      <c r="B2" s="5">
        <v>44596</v>
      </c>
      <c r="C2" s="5">
        <v>44597</v>
      </c>
      <c r="D2" s="4">
        <v>695</v>
      </c>
      <c r="E2" s="4" t="str">
        <f>VLOOKUP(A2,HOP!A:L,12,0)</f>
        <v>695.00</v>
      </c>
      <c r="F2" s="4" t="str">
        <f>VLOOKUP(A2,HOP!A:C,3,0)</f>
        <v>2377695</v>
      </c>
      <c r="G2" s="4">
        <f>D2-E2</f>
        <v>0</v>
      </c>
      <c r="H2" s="4" t="str">
        <f>$H$1&amp;F2</f>
        <v>，2377695</v>
      </c>
      <c r="I2" s="4" t="str">
        <f>VLOOKUP(A2,HOP!A:T,20,0)</f>
        <v>直连</v>
      </c>
    </row>
    <row r="3" s="4" customFormat="1" spans="1:9">
      <c r="A3" s="4">
        <v>17190815929</v>
      </c>
      <c r="B3" s="5">
        <v>44596</v>
      </c>
      <c r="C3" s="5">
        <v>44597</v>
      </c>
      <c r="D3" s="4">
        <v>657</v>
      </c>
      <c r="E3" s="4" t="str">
        <f>VLOOKUP(A3,HOP!A:L,12,0)</f>
        <v>657.00</v>
      </c>
      <c r="F3" s="4" t="str">
        <f>VLOOKUP(A3,HOP!A:C,3,0)</f>
        <v>2396004</v>
      </c>
      <c r="G3" s="4">
        <f t="shared" ref="G3:G13" si="0">D3-E3</f>
        <v>0</v>
      </c>
      <c r="H3" s="4" t="str">
        <f t="shared" ref="H3:H13" si="1">$H$1&amp;F3</f>
        <v>，2396004</v>
      </c>
      <c r="I3" s="4" t="str">
        <f>VLOOKUP(A3,HOP!A:T,20,0)</f>
        <v>直连</v>
      </c>
    </row>
    <row r="4" s="4" customFormat="1" spans="1:9">
      <c r="A4" s="4">
        <v>17192446978</v>
      </c>
      <c r="B4" s="5">
        <v>44596</v>
      </c>
      <c r="C4" s="5">
        <v>44597</v>
      </c>
      <c r="D4" s="4">
        <v>7688</v>
      </c>
      <c r="E4" s="4" t="str">
        <f>VLOOKUP(A4,HOP!A:L,12,0)</f>
        <v>7688.00</v>
      </c>
      <c r="F4" s="4" t="str">
        <f>VLOOKUP(A4,HOP!A:C,3,0)</f>
        <v>2396950</v>
      </c>
      <c r="G4" s="4">
        <f t="shared" si="0"/>
        <v>0</v>
      </c>
      <c r="H4" s="4" t="str">
        <f t="shared" si="1"/>
        <v>，2396950</v>
      </c>
      <c r="I4" s="4" t="str">
        <f>VLOOKUP(A4,HOP!A:T,20,0)</f>
        <v>直连</v>
      </c>
    </row>
    <row r="5" s="4" customFormat="1" spans="1:9">
      <c r="A5" s="4">
        <v>17234903837</v>
      </c>
      <c r="B5" s="5">
        <v>44595</v>
      </c>
      <c r="C5" s="5">
        <v>44597</v>
      </c>
      <c r="D5" s="4">
        <v>2444</v>
      </c>
      <c r="E5" s="4" t="str">
        <f>VLOOKUP(A5,HOP!A:L,12,0)</f>
        <v>2444.00</v>
      </c>
      <c r="F5" s="4" t="str">
        <f>VLOOKUP(A5,HOP!A:C,3,0)</f>
        <v>2409010</v>
      </c>
      <c r="G5" s="4">
        <f t="shared" si="0"/>
        <v>0</v>
      </c>
      <c r="H5" s="4" t="str">
        <f t="shared" si="1"/>
        <v>，2409010</v>
      </c>
      <c r="I5" s="4" t="str">
        <f>VLOOKUP(A5,HOP!A:T,20,0)</f>
        <v>直连</v>
      </c>
    </row>
    <row r="6" s="4" customFormat="1" spans="1:9">
      <c r="A6" s="4">
        <v>17258541672</v>
      </c>
      <c r="B6" s="5">
        <v>44591</v>
      </c>
      <c r="C6" s="5">
        <v>44597</v>
      </c>
      <c r="D6" s="4">
        <v>2742</v>
      </c>
      <c r="E6" s="4" t="str">
        <f>VLOOKUP(A6,HOP!A:L,12,0)</f>
        <v>2742.00</v>
      </c>
      <c r="F6" s="4" t="str">
        <f>VLOOKUP(A6,HOP!A:C,3,0)</f>
        <v>2410984</v>
      </c>
      <c r="G6" s="4">
        <f t="shared" si="0"/>
        <v>0</v>
      </c>
      <c r="H6" s="4" t="str">
        <f t="shared" si="1"/>
        <v>，2410984</v>
      </c>
      <c r="I6" s="4" t="str">
        <f>VLOOKUP(A6,HOP!A:T,20,0)</f>
        <v>直连</v>
      </c>
    </row>
    <row r="7" s="4" customFormat="1" spans="1:9">
      <c r="A7" s="4">
        <v>17271168975</v>
      </c>
      <c r="B7" s="5">
        <v>44594</v>
      </c>
      <c r="C7" s="5">
        <v>44597</v>
      </c>
      <c r="D7" s="4">
        <v>1992</v>
      </c>
      <c r="E7" s="4" t="str">
        <f>VLOOKUP(A7,HOP!A:L,12,0)</f>
        <v>1992.00</v>
      </c>
      <c r="F7" s="4" t="str">
        <f>VLOOKUP(A7,HOP!A:C,3,0)</f>
        <v>2412100</v>
      </c>
      <c r="G7" s="4">
        <f t="shared" si="0"/>
        <v>0</v>
      </c>
      <c r="H7" s="4" t="str">
        <f t="shared" si="1"/>
        <v>，2412100</v>
      </c>
      <c r="I7" s="4" t="str">
        <f>VLOOKUP(A7,HOP!A:T,20,0)</f>
        <v>直连</v>
      </c>
    </row>
    <row r="8" s="4" customFormat="1" spans="1:9">
      <c r="A8" s="4">
        <v>17271811913</v>
      </c>
      <c r="B8" s="5">
        <v>44595</v>
      </c>
      <c r="C8" s="5">
        <v>44597</v>
      </c>
      <c r="D8" s="4">
        <v>1087</v>
      </c>
      <c r="E8" s="4" t="str">
        <f>VLOOKUP(A8,HOP!A:L,12,0)</f>
        <v>1087.00</v>
      </c>
      <c r="F8" s="4" t="str">
        <f>VLOOKUP(A8,HOP!A:C,3,0)</f>
        <v>2412193</v>
      </c>
      <c r="G8" s="4">
        <f t="shared" si="0"/>
        <v>0</v>
      </c>
      <c r="H8" s="4" t="str">
        <f t="shared" si="1"/>
        <v>，2412193</v>
      </c>
      <c r="I8" s="4" t="str">
        <f>VLOOKUP(A8,HOP!A:T,20,0)</f>
        <v>直连</v>
      </c>
    </row>
    <row r="9" s="4" customFormat="1" spans="1:9">
      <c r="A9" s="4">
        <v>17279615788</v>
      </c>
      <c r="B9" s="5">
        <v>44596</v>
      </c>
      <c r="C9" s="5">
        <v>44597</v>
      </c>
      <c r="D9" s="4">
        <v>707</v>
      </c>
      <c r="E9" s="4" t="str">
        <f>VLOOKUP(A9,HOP!A:L,12,0)</f>
        <v>707.00</v>
      </c>
      <c r="F9" s="4" t="str">
        <f>VLOOKUP(A9,HOP!A:C,3,0)</f>
        <v>2412749</v>
      </c>
      <c r="G9" s="4">
        <f t="shared" si="0"/>
        <v>0</v>
      </c>
      <c r="H9" s="4" t="str">
        <f t="shared" si="1"/>
        <v>，2412749</v>
      </c>
      <c r="I9" s="4" t="str">
        <f>VLOOKUP(A9,HOP!A:T,20,0)</f>
        <v>直连</v>
      </c>
    </row>
    <row r="10" s="4" customFormat="1" hidden="1" spans="1:9">
      <c r="A10" s="4">
        <v>17279703481</v>
      </c>
      <c r="B10" s="5">
        <v>44596</v>
      </c>
      <c r="C10" s="5">
        <v>44597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VLOOKUP(A10,HOP!A:T,20,0)</f>
        <v>#N/A</v>
      </c>
    </row>
    <row r="11" s="4" customFormat="1" spans="1:9">
      <c r="A11" s="4">
        <v>17280085265</v>
      </c>
      <c r="B11" s="5">
        <v>44596</v>
      </c>
      <c r="C11" s="5">
        <v>44597</v>
      </c>
      <c r="D11" s="4">
        <v>110</v>
      </c>
      <c r="E11" s="4" t="str">
        <f>VLOOKUP(A11,HOP!A:L,12,0)</f>
        <v>110.00</v>
      </c>
      <c r="F11" s="4" t="str">
        <f>VLOOKUP(A11,HOP!A:C,3,0)</f>
        <v>2412813</v>
      </c>
      <c r="G11" s="4">
        <f t="shared" si="0"/>
        <v>0</v>
      </c>
      <c r="H11" s="4" t="str">
        <f t="shared" si="1"/>
        <v>，2412813</v>
      </c>
      <c r="I11" s="4" t="str">
        <f>VLOOKUP(A11,HOP!A:T,20,0)</f>
        <v>直连</v>
      </c>
    </row>
    <row r="12" s="4" customFormat="1" spans="1:9">
      <c r="A12" s="4">
        <v>17280065259</v>
      </c>
      <c r="B12" s="5">
        <v>44596</v>
      </c>
      <c r="C12" s="5">
        <v>44597</v>
      </c>
      <c r="D12" s="4">
        <v>1501</v>
      </c>
      <c r="E12" s="4" t="str">
        <f>VLOOKUP(A12,HOP!A:L,12,0)</f>
        <v>1501.00</v>
      </c>
      <c r="F12" s="4" t="str">
        <f>VLOOKUP(A12,HOP!A:C,3,0)</f>
        <v>2412816</v>
      </c>
      <c r="G12" s="4">
        <f t="shared" si="0"/>
        <v>0</v>
      </c>
      <c r="H12" s="4" t="str">
        <f t="shared" si="1"/>
        <v>，2412816</v>
      </c>
      <c r="I12" s="4" t="str">
        <f>VLOOKUP(A12,HOP!A:T,20,0)</f>
        <v>直连</v>
      </c>
    </row>
    <row r="13" s="4" customFormat="1" spans="1:9">
      <c r="A13" s="4">
        <v>17285699118</v>
      </c>
      <c r="B13" s="5">
        <v>44596</v>
      </c>
      <c r="C13" s="5">
        <v>44597</v>
      </c>
      <c r="D13" s="4">
        <v>79</v>
      </c>
      <c r="E13" s="4" t="str">
        <f>VLOOKUP(A13,HOP!A:L,12,0)</f>
        <v>79.00</v>
      </c>
      <c r="F13" s="4" t="str">
        <f>VLOOKUP(A13,HOP!A:C,3,0)</f>
        <v>2413017</v>
      </c>
      <c r="G13" s="4">
        <f t="shared" si="0"/>
        <v>0</v>
      </c>
      <c r="H13" s="4" t="str">
        <f t="shared" si="1"/>
        <v>，2413017</v>
      </c>
      <c r="I13" s="4" t="str">
        <f>VLOOKUP(A13,HOP!A:T,20,0)</f>
        <v>直连</v>
      </c>
    </row>
    <row r="15" spans="4:4">
      <c r="D15" s="4">
        <f>SUM(D2:D14)</f>
        <v>19702</v>
      </c>
    </row>
    <row r="16" spans="4:4">
      <c r="D16" s="4" t="s">
        <v>72</v>
      </c>
    </row>
    <row r="20" spans="1:1">
      <c r="A20" s="4" t="s">
        <v>73</v>
      </c>
    </row>
    <row r="21" spans="1:1">
      <c r="A21" s="4" t="s">
        <v>74</v>
      </c>
    </row>
  </sheetData>
  <autoFilter ref="A1:X13">
    <filterColumn colId="3">
      <filters>
        <filter val="110"/>
        <filter val="1501"/>
        <filter val="1992"/>
        <filter val="2742"/>
        <filter val="2444"/>
        <filter val="695"/>
        <filter val="657"/>
        <filter val="707"/>
        <filter val="1087"/>
        <filter val="7688"/>
        <filter val="7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75</v>
      </c>
      <c r="B1" s="2" t="s">
        <v>76</v>
      </c>
      <c r="C1" s="2" t="s">
        <v>77</v>
      </c>
      <c r="D1" s="2" t="s">
        <v>78</v>
      </c>
      <c r="E1" s="2" t="s">
        <v>13</v>
      </c>
      <c r="F1" s="2" t="s">
        <v>5</v>
      </c>
      <c r="G1" s="2" t="s">
        <v>6</v>
      </c>
      <c r="H1" s="2" t="s">
        <v>79</v>
      </c>
      <c r="I1" s="2" t="s">
        <v>80</v>
      </c>
      <c r="J1" s="2" t="s">
        <v>81</v>
      </c>
      <c r="K1" s="2" t="s">
        <v>82</v>
      </c>
      <c r="L1" s="2" t="s">
        <v>83</v>
      </c>
      <c r="M1" s="2" t="s">
        <v>84</v>
      </c>
      <c r="N1" s="2" t="s">
        <v>85</v>
      </c>
      <c r="O1" s="2" t="s">
        <v>86</v>
      </c>
      <c r="P1" s="2" t="s">
        <v>87</v>
      </c>
      <c r="Q1" s="2" t="s">
        <v>88</v>
      </c>
      <c r="R1" s="2" t="s">
        <v>89</v>
      </c>
      <c r="S1" s="2" t="s">
        <v>90</v>
      </c>
      <c r="T1" s="2" t="s">
        <v>91</v>
      </c>
    </row>
    <row r="2" s="1" customFormat="1" spans="1:20">
      <c r="A2" s="3">
        <v>17285699118</v>
      </c>
      <c r="B2" s="1" t="s">
        <v>92</v>
      </c>
      <c r="C2" s="1" t="s">
        <v>93</v>
      </c>
      <c r="D2" s="1" t="s">
        <v>94</v>
      </c>
      <c r="E2" s="1" t="s">
        <v>95</v>
      </c>
      <c r="F2" s="1" t="s">
        <v>92</v>
      </c>
      <c r="G2" s="1" t="s">
        <v>96</v>
      </c>
      <c r="H2" s="1" t="s">
        <v>97</v>
      </c>
      <c r="I2" s="1" t="s">
        <v>98</v>
      </c>
      <c r="J2" s="1" t="s">
        <v>29</v>
      </c>
      <c r="K2" s="1" t="s">
        <v>99</v>
      </c>
      <c r="L2" s="1" t="s">
        <v>99</v>
      </c>
      <c r="M2" s="1" t="s">
        <v>100</v>
      </c>
      <c r="N2" s="1" t="s">
        <v>100</v>
      </c>
      <c r="O2" s="1" t="s">
        <v>101</v>
      </c>
      <c r="P2" s="1" t="s">
        <v>102</v>
      </c>
      <c r="Q2" s="1" t="s">
        <v>103</v>
      </c>
      <c r="R2" s="1" t="s">
        <v>104</v>
      </c>
      <c r="S2" s="1" t="s">
        <v>105</v>
      </c>
      <c r="T2" s="1" t="s">
        <v>106</v>
      </c>
    </row>
    <row r="3" s="1" customFormat="1" spans="1:20">
      <c r="A3" s="3">
        <v>17280065259</v>
      </c>
      <c r="B3" s="1" t="s">
        <v>92</v>
      </c>
      <c r="C3" s="1" t="s">
        <v>107</v>
      </c>
      <c r="D3" s="1" t="s">
        <v>108</v>
      </c>
      <c r="E3" s="1" t="s">
        <v>109</v>
      </c>
      <c r="F3" s="1" t="s">
        <v>92</v>
      </c>
      <c r="G3" s="1" t="s">
        <v>96</v>
      </c>
      <c r="H3" s="1" t="s">
        <v>97</v>
      </c>
      <c r="I3" s="1" t="s">
        <v>110</v>
      </c>
      <c r="J3" s="1" t="s">
        <v>29</v>
      </c>
      <c r="K3" s="1" t="s">
        <v>111</v>
      </c>
      <c r="L3" s="1" t="s">
        <v>111</v>
      </c>
      <c r="M3" s="1" t="s">
        <v>100</v>
      </c>
      <c r="N3" s="1" t="s">
        <v>100</v>
      </c>
      <c r="O3" s="1" t="s">
        <v>101</v>
      </c>
      <c r="P3" s="1" t="s">
        <v>102</v>
      </c>
      <c r="Q3" s="1" t="s">
        <v>112</v>
      </c>
      <c r="R3" s="1" t="s">
        <v>104</v>
      </c>
      <c r="S3" s="1" t="s">
        <v>105</v>
      </c>
      <c r="T3" s="1" t="s">
        <v>106</v>
      </c>
    </row>
    <row r="4" s="1" customFormat="1" spans="1:20">
      <c r="A4" s="3">
        <v>17280085265</v>
      </c>
      <c r="B4" s="1" t="s">
        <v>92</v>
      </c>
      <c r="C4" s="1" t="s">
        <v>113</v>
      </c>
      <c r="D4" s="1" t="s">
        <v>114</v>
      </c>
      <c r="E4" s="1" t="s">
        <v>115</v>
      </c>
      <c r="F4" s="1" t="s">
        <v>92</v>
      </c>
      <c r="G4" s="1" t="s">
        <v>96</v>
      </c>
      <c r="H4" s="1" t="s">
        <v>97</v>
      </c>
      <c r="I4" s="1" t="s">
        <v>116</v>
      </c>
      <c r="J4" s="1" t="s">
        <v>29</v>
      </c>
      <c r="K4" s="1" t="s">
        <v>117</v>
      </c>
      <c r="L4" s="1" t="s">
        <v>117</v>
      </c>
      <c r="M4" s="1" t="s">
        <v>100</v>
      </c>
      <c r="N4" s="1" t="s">
        <v>100</v>
      </c>
      <c r="O4" s="1" t="s">
        <v>101</v>
      </c>
      <c r="P4" s="1" t="s">
        <v>102</v>
      </c>
      <c r="Q4" s="1" t="s">
        <v>118</v>
      </c>
      <c r="R4" s="1" t="s">
        <v>104</v>
      </c>
      <c r="S4" s="1" t="s">
        <v>105</v>
      </c>
      <c r="T4" s="1" t="s">
        <v>106</v>
      </c>
    </row>
    <row r="5" s="1" customFormat="1" spans="1:20">
      <c r="A5" s="3">
        <v>17279615788</v>
      </c>
      <c r="B5" s="1" t="s">
        <v>92</v>
      </c>
      <c r="C5" s="1" t="s">
        <v>119</v>
      </c>
      <c r="D5" s="1" t="s">
        <v>120</v>
      </c>
      <c r="E5" s="1" t="s">
        <v>121</v>
      </c>
      <c r="F5" s="1" t="s">
        <v>92</v>
      </c>
      <c r="G5" s="1" t="s">
        <v>96</v>
      </c>
      <c r="H5" s="1" t="s">
        <v>97</v>
      </c>
      <c r="I5" s="1" t="s">
        <v>122</v>
      </c>
      <c r="J5" s="1" t="s">
        <v>29</v>
      </c>
      <c r="K5" s="1" t="s">
        <v>123</v>
      </c>
      <c r="L5" s="1" t="s">
        <v>123</v>
      </c>
      <c r="M5" s="1" t="s">
        <v>100</v>
      </c>
      <c r="N5" s="1" t="s">
        <v>100</v>
      </c>
      <c r="O5" s="1" t="s">
        <v>101</v>
      </c>
      <c r="P5" s="1" t="s">
        <v>102</v>
      </c>
      <c r="Q5" s="1" t="s">
        <v>124</v>
      </c>
      <c r="R5" s="1" t="s">
        <v>104</v>
      </c>
      <c r="S5" s="1" t="s">
        <v>105</v>
      </c>
      <c r="T5" s="1" t="s">
        <v>106</v>
      </c>
    </row>
    <row r="6" s="1" customFormat="1" spans="1:20">
      <c r="A6" s="3">
        <v>17271811913</v>
      </c>
      <c r="B6" s="1" t="s">
        <v>125</v>
      </c>
      <c r="C6" s="1" t="s">
        <v>126</v>
      </c>
      <c r="D6" s="1" t="s">
        <v>127</v>
      </c>
      <c r="E6" s="1" t="s">
        <v>128</v>
      </c>
      <c r="F6" s="1" t="s">
        <v>129</v>
      </c>
      <c r="G6" s="1" t="s">
        <v>96</v>
      </c>
      <c r="H6" s="1" t="s">
        <v>97</v>
      </c>
      <c r="I6" s="1" t="s">
        <v>130</v>
      </c>
      <c r="J6" s="1" t="s">
        <v>29</v>
      </c>
      <c r="K6" s="1" t="s">
        <v>131</v>
      </c>
      <c r="L6" s="1" t="s">
        <v>131</v>
      </c>
      <c r="M6" s="1" t="s">
        <v>100</v>
      </c>
      <c r="N6" s="1" t="s">
        <v>100</v>
      </c>
      <c r="O6" s="1" t="s">
        <v>101</v>
      </c>
      <c r="P6" s="1" t="s">
        <v>102</v>
      </c>
      <c r="Q6" s="1" t="s">
        <v>132</v>
      </c>
      <c r="R6" s="1" t="s">
        <v>104</v>
      </c>
      <c r="S6" s="1" t="s">
        <v>105</v>
      </c>
      <c r="T6" s="1" t="s">
        <v>106</v>
      </c>
    </row>
    <row r="7" s="1" customFormat="1" spans="1:20">
      <c r="A7" s="3">
        <v>17271168975</v>
      </c>
      <c r="B7" s="1" t="s">
        <v>125</v>
      </c>
      <c r="C7" s="1" t="s">
        <v>133</v>
      </c>
      <c r="D7" s="1" t="s">
        <v>134</v>
      </c>
      <c r="E7" s="1" t="s">
        <v>135</v>
      </c>
      <c r="F7" s="1" t="s">
        <v>125</v>
      </c>
      <c r="G7" s="1" t="s">
        <v>96</v>
      </c>
      <c r="H7" s="1" t="s">
        <v>97</v>
      </c>
      <c r="I7" s="1" t="s">
        <v>136</v>
      </c>
      <c r="J7" s="1" t="s">
        <v>29</v>
      </c>
      <c r="K7" s="1" t="s">
        <v>137</v>
      </c>
      <c r="L7" s="1" t="s">
        <v>137</v>
      </c>
      <c r="M7" s="1" t="s">
        <v>100</v>
      </c>
      <c r="N7" s="1" t="s">
        <v>100</v>
      </c>
      <c r="O7" s="1" t="s">
        <v>101</v>
      </c>
      <c r="P7" s="1" t="s">
        <v>102</v>
      </c>
      <c r="Q7" s="1" t="s">
        <v>138</v>
      </c>
      <c r="R7" s="1" t="s">
        <v>104</v>
      </c>
      <c r="S7" s="1" t="s">
        <v>105</v>
      </c>
      <c r="T7" s="1" t="s">
        <v>106</v>
      </c>
    </row>
    <row r="8" s="1" customFormat="1" spans="1:20">
      <c r="A8" s="3">
        <v>17258541672</v>
      </c>
      <c r="B8" s="1" t="s">
        <v>139</v>
      </c>
      <c r="C8" s="1" t="s">
        <v>140</v>
      </c>
      <c r="D8" s="1" t="s">
        <v>141</v>
      </c>
      <c r="E8" s="1" t="s">
        <v>142</v>
      </c>
      <c r="F8" s="1" t="s">
        <v>139</v>
      </c>
      <c r="G8" s="1" t="s">
        <v>96</v>
      </c>
      <c r="H8" s="1" t="s">
        <v>97</v>
      </c>
      <c r="I8" s="1" t="s">
        <v>143</v>
      </c>
      <c r="J8" s="1" t="s">
        <v>29</v>
      </c>
      <c r="K8" s="1" t="s">
        <v>144</v>
      </c>
      <c r="L8" s="1" t="s">
        <v>144</v>
      </c>
      <c r="M8" s="1" t="s">
        <v>100</v>
      </c>
      <c r="N8" s="1" t="s">
        <v>100</v>
      </c>
      <c r="O8" s="1" t="s">
        <v>101</v>
      </c>
      <c r="P8" s="1" t="s">
        <v>102</v>
      </c>
      <c r="Q8" s="1" t="s">
        <v>145</v>
      </c>
      <c r="R8" s="1" t="s">
        <v>104</v>
      </c>
      <c r="S8" s="1" t="s">
        <v>105</v>
      </c>
      <c r="T8" s="1" t="s">
        <v>106</v>
      </c>
    </row>
    <row r="9" s="1" customFormat="1" spans="1:20">
      <c r="A9" s="3">
        <v>17234903837</v>
      </c>
      <c r="B9" s="1" t="s">
        <v>146</v>
      </c>
      <c r="C9" s="1" t="s">
        <v>147</v>
      </c>
      <c r="D9" s="1" t="s">
        <v>148</v>
      </c>
      <c r="E9" s="1" t="s">
        <v>149</v>
      </c>
      <c r="F9" s="1" t="s">
        <v>129</v>
      </c>
      <c r="G9" s="1" t="s">
        <v>96</v>
      </c>
      <c r="H9" s="1" t="s">
        <v>97</v>
      </c>
      <c r="I9" s="1" t="s">
        <v>150</v>
      </c>
      <c r="J9" s="1" t="s">
        <v>29</v>
      </c>
      <c r="K9" s="1" t="s">
        <v>151</v>
      </c>
      <c r="L9" s="1" t="s">
        <v>151</v>
      </c>
      <c r="M9" s="1" t="s">
        <v>100</v>
      </c>
      <c r="N9" s="1" t="s">
        <v>100</v>
      </c>
      <c r="O9" s="1" t="s">
        <v>101</v>
      </c>
      <c r="P9" s="1" t="s">
        <v>102</v>
      </c>
      <c r="Q9" s="1" t="s">
        <v>152</v>
      </c>
      <c r="R9" s="1" t="s">
        <v>104</v>
      </c>
      <c r="S9" s="1" t="s">
        <v>105</v>
      </c>
      <c r="T9" s="1" t="s">
        <v>106</v>
      </c>
    </row>
    <row r="10" s="1" customFormat="1" spans="1:20">
      <c r="A10" s="3">
        <v>17192446978</v>
      </c>
      <c r="B10" s="1" t="s">
        <v>153</v>
      </c>
      <c r="C10" s="1" t="s">
        <v>154</v>
      </c>
      <c r="D10" s="1" t="s">
        <v>155</v>
      </c>
      <c r="E10" s="1" t="s">
        <v>156</v>
      </c>
      <c r="F10" s="1" t="s">
        <v>92</v>
      </c>
      <c r="G10" s="1" t="s">
        <v>96</v>
      </c>
      <c r="H10" s="1" t="s">
        <v>97</v>
      </c>
      <c r="I10" s="1" t="s">
        <v>157</v>
      </c>
      <c r="J10" s="1" t="s">
        <v>29</v>
      </c>
      <c r="K10" s="1" t="s">
        <v>158</v>
      </c>
      <c r="L10" s="1" t="s">
        <v>158</v>
      </c>
      <c r="M10" s="1" t="s">
        <v>100</v>
      </c>
      <c r="N10" s="1" t="s">
        <v>100</v>
      </c>
      <c r="O10" s="1" t="s">
        <v>101</v>
      </c>
      <c r="P10" s="1" t="s">
        <v>102</v>
      </c>
      <c r="Q10" s="1" t="s">
        <v>159</v>
      </c>
      <c r="R10" s="1" t="s">
        <v>104</v>
      </c>
      <c r="S10" s="1" t="s">
        <v>105</v>
      </c>
      <c r="T10" s="1" t="s">
        <v>106</v>
      </c>
    </row>
    <row r="11" s="1" customFormat="1" spans="1:20">
      <c r="A11" s="3">
        <v>17190815929</v>
      </c>
      <c r="B11" s="1" t="s">
        <v>153</v>
      </c>
      <c r="C11" s="1" t="s">
        <v>160</v>
      </c>
      <c r="D11" s="1" t="s">
        <v>161</v>
      </c>
      <c r="E11" s="1" t="s">
        <v>162</v>
      </c>
      <c r="F11" s="1" t="s">
        <v>92</v>
      </c>
      <c r="G11" s="1" t="s">
        <v>96</v>
      </c>
      <c r="H11" s="1" t="s">
        <v>97</v>
      </c>
      <c r="I11" s="1" t="s">
        <v>163</v>
      </c>
      <c r="J11" s="1" t="s">
        <v>29</v>
      </c>
      <c r="K11" s="1" t="s">
        <v>164</v>
      </c>
      <c r="L11" s="1" t="s">
        <v>164</v>
      </c>
      <c r="M11" s="1" t="s">
        <v>100</v>
      </c>
      <c r="N11" s="1" t="s">
        <v>100</v>
      </c>
      <c r="O11" s="1" t="s">
        <v>101</v>
      </c>
      <c r="P11" s="1" t="s">
        <v>102</v>
      </c>
      <c r="Q11" s="1" t="s">
        <v>165</v>
      </c>
      <c r="R11" s="1" t="s">
        <v>104</v>
      </c>
      <c r="S11" s="1" t="s">
        <v>105</v>
      </c>
      <c r="T11" s="1" t="s">
        <v>106</v>
      </c>
    </row>
    <row r="12" s="1" customFormat="1" spans="1:20">
      <c r="A12" s="3">
        <v>17133589245</v>
      </c>
      <c r="B12" s="1" t="s">
        <v>166</v>
      </c>
      <c r="C12" s="1" t="s">
        <v>167</v>
      </c>
      <c r="D12" s="1" t="s">
        <v>168</v>
      </c>
      <c r="E12" s="1" t="s">
        <v>169</v>
      </c>
      <c r="F12" s="1" t="s">
        <v>92</v>
      </c>
      <c r="G12" s="1" t="s">
        <v>96</v>
      </c>
      <c r="H12" s="1" t="s">
        <v>97</v>
      </c>
      <c r="I12" s="1" t="s">
        <v>170</v>
      </c>
      <c r="J12" s="1" t="s">
        <v>29</v>
      </c>
      <c r="K12" s="1" t="s">
        <v>171</v>
      </c>
      <c r="L12" s="1" t="s">
        <v>171</v>
      </c>
      <c r="M12" s="1" t="s">
        <v>100</v>
      </c>
      <c r="N12" s="1" t="s">
        <v>100</v>
      </c>
      <c r="O12" s="1" t="s">
        <v>101</v>
      </c>
      <c r="P12" s="1" t="s">
        <v>102</v>
      </c>
      <c r="Q12" s="1" t="s">
        <v>172</v>
      </c>
      <c r="R12" s="1" t="s">
        <v>104</v>
      </c>
      <c r="S12" s="1" t="s">
        <v>105</v>
      </c>
      <c r="T12" s="1" t="s">
        <v>106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2022-02-08T01:47:23Z</dcterms:created>
  <dcterms:modified xsi:type="dcterms:W3CDTF">2022-02-08T01:51:35Z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B19B3DA5F6F4440B93AA5996CAC0743F</vt:lpwstr>
  </property>
  <property fmtid="{D5CDD505-2E9C-101B-9397-08002B2CF9AE}" pid="3" name="KSOProductBuildVer">
    <vt:lpwstr>2052-11.1.0.11294</vt:lpwstr>
  </property>
</Properties>
</file>