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/>
  </bookViews>
  <sheets>
    <sheet name="对账" sheetId="1" r:id="rId1"/>
    <sheet name="HOP" sheetId="2" r:id="rId2"/>
  </sheets>
  <definedNames>
    <definedName name="_xlnm._FilterDatabase" localSheetId="0" hidden="1">对账!$A$1:$XDY$209</definedName>
  </definedNames>
  <calcPr calcId="144525"/>
</workbook>
</file>

<file path=xl/sharedStrings.xml><?xml version="1.0" encoding="utf-8"?>
<sst xmlns="http://schemas.openxmlformats.org/spreadsheetml/2006/main" count="4817" uniqueCount="1238">
  <si>
    <t>订单号</t>
  </si>
  <si>
    <t>入住日期</t>
  </si>
  <si>
    <t>离店日期</t>
  </si>
  <si>
    <t>实结金额</t>
  </si>
  <si>
    <t>，</t>
  </si>
  <si>
    <t>102889315422</t>
  </si>
  <si>
    <t>2022-01-27</t>
  </si>
  <si>
    <t>2022-01-29</t>
  </si>
  <si>
    <t>102889956936</t>
  </si>
  <si>
    <t>2022-01-28</t>
  </si>
  <si>
    <t>102891442048</t>
  </si>
  <si>
    <t>102885694403</t>
  </si>
  <si>
    <t>2022-01-30</t>
  </si>
  <si>
    <t>102888871252</t>
  </si>
  <si>
    <t>102889792676</t>
  </si>
  <si>
    <t>102881464677</t>
  </si>
  <si>
    <t>102890554294</t>
  </si>
  <si>
    <t>102891334014</t>
  </si>
  <si>
    <t>102892071472</t>
  </si>
  <si>
    <t>102892570208</t>
  </si>
  <si>
    <t>102889698581</t>
  </si>
  <si>
    <r>
      <t>102889698581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116</t>
    </r>
    <r>
      <rPr>
        <sz val="10"/>
        <rFont val="宋体"/>
        <charset val="134"/>
      </rPr>
      <t>元退回</t>
    </r>
  </si>
  <si>
    <t>102884173359</t>
  </si>
  <si>
    <t>2022-01-31</t>
  </si>
  <si>
    <t>102892186763</t>
  </si>
  <si>
    <t>102893839562</t>
  </si>
  <si>
    <t>102867984907</t>
  </si>
  <si>
    <t>102887333331</t>
  </si>
  <si>
    <t>102890153587</t>
  </si>
  <si>
    <t>102892396706</t>
  </si>
  <si>
    <t>102893891912</t>
  </si>
  <si>
    <t>102884702936</t>
  </si>
  <si>
    <t>2022-02-01</t>
  </si>
  <si>
    <t>102887226694</t>
  </si>
  <si>
    <t>2022-01-26</t>
  </si>
  <si>
    <t>102889900824</t>
  </si>
  <si>
    <t>102893143219</t>
  </si>
  <si>
    <t>102893949777</t>
  </si>
  <si>
    <t>102894487759</t>
  </si>
  <si>
    <t>102894567360</t>
  </si>
  <si>
    <t>102885356278</t>
  </si>
  <si>
    <t>102893308364</t>
  </si>
  <si>
    <t>102894288399</t>
  </si>
  <si>
    <t>102894380887</t>
  </si>
  <si>
    <t>102894397349</t>
  </si>
  <si>
    <t>102894420422</t>
  </si>
  <si>
    <t>102894807124</t>
  </si>
  <si>
    <t>102894903782</t>
  </si>
  <si>
    <t>102878888744</t>
  </si>
  <si>
    <r>
      <t>本期收回</t>
    </r>
    <r>
      <rPr>
        <sz val="10"/>
        <rFont val="Arial"/>
        <charset val="134"/>
      </rPr>
      <t>31.5</t>
    </r>
    <r>
      <rPr>
        <sz val="10"/>
        <rFont val="宋体"/>
        <charset val="134"/>
      </rPr>
      <t>元</t>
    </r>
  </si>
  <si>
    <t>102868665070</t>
  </si>
  <si>
    <r>
      <t>本期收回</t>
    </r>
    <r>
      <rPr>
        <sz val="10"/>
        <rFont val="Arial"/>
        <charset val="134"/>
      </rPr>
      <t>43.5</t>
    </r>
    <r>
      <rPr>
        <sz val="10"/>
        <rFont val="宋体"/>
        <charset val="134"/>
      </rPr>
      <t>元</t>
    </r>
  </si>
  <si>
    <t>102875180438</t>
  </si>
  <si>
    <t>2022-02-02</t>
  </si>
  <si>
    <t>102875286682</t>
  </si>
  <si>
    <t>102889942452</t>
  </si>
  <si>
    <t>102894169754</t>
  </si>
  <si>
    <t>102894327513</t>
  </si>
  <si>
    <t>102895386842</t>
  </si>
  <si>
    <t>102888367879</t>
  </si>
  <si>
    <t>102889683932</t>
  </si>
  <si>
    <t>102894697695</t>
  </si>
  <si>
    <t>102895181467</t>
  </si>
  <si>
    <t>102895208596</t>
  </si>
  <si>
    <t>102895357808</t>
  </si>
  <si>
    <t>102895571308</t>
  </si>
  <si>
    <t>102895823046</t>
  </si>
  <si>
    <t>102888966797</t>
  </si>
  <si>
    <t>2022-02-03</t>
  </si>
  <si>
    <t>102889117159</t>
  </si>
  <si>
    <t>102896179697</t>
  </si>
  <si>
    <t>102896323429</t>
  </si>
  <si>
    <t>102896494788</t>
  </si>
  <si>
    <t>102896666784</t>
  </si>
  <si>
    <t>102896923428</t>
  </si>
  <si>
    <t>102874958791</t>
  </si>
  <si>
    <t>102875626288</t>
  </si>
  <si>
    <t>102878448971</t>
  </si>
  <si>
    <t>102883318254</t>
  </si>
  <si>
    <t>102887148641</t>
  </si>
  <si>
    <t>102895559176</t>
  </si>
  <si>
    <t>102895740136</t>
  </si>
  <si>
    <t>102895755030</t>
  </si>
  <si>
    <t>102895906932</t>
  </si>
  <si>
    <t>102896027583</t>
  </si>
  <si>
    <t>102896434183</t>
  </si>
  <si>
    <t>102873386687</t>
  </si>
  <si>
    <t>2022-02-04</t>
  </si>
  <si>
    <t>102882182098</t>
  </si>
  <si>
    <t>102882355793</t>
  </si>
  <si>
    <t>102884807375</t>
  </si>
  <si>
    <t>102887876049</t>
  </si>
  <si>
    <t>102895338527</t>
  </si>
  <si>
    <t>102897104125</t>
  </si>
  <si>
    <t>102897262173</t>
  </si>
  <si>
    <t>102897338330</t>
  </si>
  <si>
    <t>102897541179</t>
  </si>
  <si>
    <t>102897694332</t>
  </si>
  <si>
    <t>102897718673</t>
  </si>
  <si>
    <t>102897837322</t>
  </si>
  <si>
    <t>102897881198</t>
  </si>
  <si>
    <t>102869557390</t>
  </si>
  <si>
    <t>102869788409</t>
  </si>
  <si>
    <t>102869471592</t>
  </si>
  <si>
    <t>102870750191</t>
  </si>
  <si>
    <t>102884195543</t>
  </si>
  <si>
    <t>102886465916</t>
  </si>
  <si>
    <t>102895896014</t>
  </si>
  <si>
    <t>102896316035</t>
  </si>
  <si>
    <t>102896834311</t>
  </si>
  <si>
    <t>102896946112</t>
  </si>
  <si>
    <t>102897134019</t>
  </si>
  <si>
    <t>102897498893</t>
  </si>
  <si>
    <t>102897594239</t>
  </si>
  <si>
    <t>102889071114</t>
  </si>
  <si>
    <t>2022-02-05</t>
  </si>
  <si>
    <t>102890740358</t>
  </si>
  <si>
    <t>102893195611</t>
  </si>
  <si>
    <t>102893301078</t>
  </si>
  <si>
    <t>102896770525</t>
  </si>
  <si>
    <t>102897765650</t>
  </si>
  <si>
    <t>102897952127</t>
  </si>
  <si>
    <t>102898290522</t>
  </si>
  <si>
    <t>102898759488</t>
  </si>
  <si>
    <t>102898901548</t>
  </si>
  <si>
    <t>102898933315</t>
  </si>
  <si>
    <t>102869944386</t>
  </si>
  <si>
    <t>102875621849</t>
  </si>
  <si>
    <t>102887066184</t>
  </si>
  <si>
    <t>102892477586</t>
  </si>
  <si>
    <t>102897509202</t>
  </si>
  <si>
    <t>102897910284</t>
  </si>
  <si>
    <t>102898138053</t>
  </si>
  <si>
    <t>102898364566</t>
  </si>
  <si>
    <t>102898631742</t>
  </si>
  <si>
    <t>102898720564</t>
  </si>
  <si>
    <r>
      <t>102898720564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157</t>
    </r>
    <r>
      <rPr>
        <sz val="10"/>
        <rFont val="宋体"/>
        <charset val="134"/>
      </rPr>
      <t>元待退回</t>
    </r>
  </si>
  <si>
    <t>102875477379</t>
  </si>
  <si>
    <t>2022-02-06</t>
  </si>
  <si>
    <t>102894504539</t>
  </si>
  <si>
    <t>102898578820</t>
  </si>
  <si>
    <t>102898848305</t>
  </si>
  <si>
    <t>812899216626</t>
  </si>
  <si>
    <t>102899475311</t>
  </si>
  <si>
    <t>102899519732</t>
  </si>
  <si>
    <t>102899582746</t>
  </si>
  <si>
    <t>102899784438</t>
  </si>
  <si>
    <t>102899814716</t>
  </si>
  <si>
    <t>102899874394</t>
  </si>
  <si>
    <t>102873436318</t>
  </si>
  <si>
    <t>102887747406</t>
  </si>
  <si>
    <t>102892574578</t>
  </si>
  <si>
    <t>102898164921</t>
  </si>
  <si>
    <t>102898951104</t>
  </si>
  <si>
    <t>102899145743</t>
  </si>
  <si>
    <t>102899147606</t>
  </si>
  <si>
    <t>102899304010</t>
  </si>
  <si>
    <t>102899318991</t>
  </si>
  <si>
    <t>102899349958</t>
  </si>
  <si>
    <t>102899389949</t>
  </si>
  <si>
    <t>102899462115</t>
  </si>
  <si>
    <t>102899471148</t>
  </si>
  <si>
    <t>102899481367</t>
  </si>
  <si>
    <t>102899512332</t>
  </si>
  <si>
    <t>102899594597</t>
  </si>
  <si>
    <t>102899724842</t>
  </si>
  <si>
    <t>102899885416</t>
  </si>
  <si>
    <t>102872626379</t>
  </si>
  <si>
    <t>2022-02-07</t>
  </si>
  <si>
    <t>102900078114</t>
  </si>
  <si>
    <t>102900198706</t>
  </si>
  <si>
    <t>102900270646</t>
  </si>
  <si>
    <t>102900358639</t>
  </si>
  <si>
    <t>102900446088</t>
  </si>
  <si>
    <t>102900582941</t>
  </si>
  <si>
    <t>102900802492</t>
  </si>
  <si>
    <t>102900837455</t>
  </si>
  <si>
    <t>102900948045</t>
  </si>
  <si>
    <t>102891861313</t>
  </si>
  <si>
    <t>102895009946</t>
  </si>
  <si>
    <t>102895496314</t>
  </si>
  <si>
    <t>102899904680</t>
  </si>
  <si>
    <t>102900219062</t>
  </si>
  <si>
    <t>102900221085</t>
  </si>
  <si>
    <t>102900236955</t>
  </si>
  <si>
    <t>102900257139</t>
  </si>
  <si>
    <t>102900274619</t>
  </si>
  <si>
    <t>102900340348</t>
  </si>
  <si>
    <t>102900467698</t>
  </si>
  <si>
    <t>102900495143</t>
  </si>
  <si>
    <t>102900646585</t>
  </si>
  <si>
    <t>102900871504</t>
  </si>
  <si>
    <t>102900107068</t>
  </si>
  <si>
    <t>2022-02-08</t>
  </si>
  <si>
    <t>102901174929</t>
  </si>
  <si>
    <t>102901294922</t>
  </si>
  <si>
    <t>102901349884</t>
  </si>
  <si>
    <t>102901384287</t>
  </si>
  <si>
    <t>102901502217</t>
  </si>
  <si>
    <t>102901606730</t>
  </si>
  <si>
    <t>102901641728</t>
  </si>
  <si>
    <t>102901642915</t>
  </si>
  <si>
    <t>102901681238</t>
  </si>
  <si>
    <t>102901704412</t>
  </si>
  <si>
    <t>102901720008</t>
  </si>
  <si>
    <t>102901854621</t>
  </si>
  <si>
    <t>102900076926</t>
  </si>
  <si>
    <t>102900274009</t>
  </si>
  <si>
    <t>102900793883</t>
  </si>
  <si>
    <t>102901023760</t>
  </si>
  <si>
    <t>102901031351</t>
  </si>
  <si>
    <t>812901681058</t>
  </si>
  <si>
    <t>102901236299</t>
  </si>
  <si>
    <t>102901336788</t>
  </si>
  <si>
    <t>102901526235</t>
  </si>
  <si>
    <t>102901627102</t>
  </si>
  <si>
    <t>102901624808</t>
  </si>
  <si>
    <t>102901630616</t>
  </si>
  <si>
    <t>812901314551</t>
  </si>
  <si>
    <t>102901798090</t>
  </si>
  <si>
    <t>102901864609</t>
  </si>
  <si>
    <t>102890839491</t>
  </si>
  <si>
    <r>
      <t>本期扣款</t>
    </r>
    <r>
      <rPr>
        <sz val="10"/>
        <rFont val="Arial"/>
        <charset val="134"/>
      </rPr>
      <t>832</t>
    </r>
    <r>
      <rPr>
        <sz val="10"/>
        <rFont val="宋体"/>
        <charset val="134"/>
      </rPr>
      <t>元</t>
    </r>
  </si>
  <si>
    <t>A220209174120481</t>
  </si>
  <si>
    <t>A220209174229481</t>
  </si>
  <si>
    <t>A220209173737481</t>
  </si>
  <si>
    <t>A2202091739224205</t>
  </si>
  <si>
    <t>A2202091739524205</t>
  </si>
  <si>
    <t>A220209174444481</t>
  </si>
  <si>
    <r>
      <t>总计：</t>
    </r>
    <r>
      <rPr>
        <sz val="10"/>
        <rFont val="Arial"/>
        <charset val="134"/>
      </rPr>
      <t>108300</t>
    </r>
    <r>
      <rPr>
        <sz val="10"/>
        <rFont val="宋体"/>
        <charset val="134"/>
      </rPr>
      <t>元</t>
    </r>
  </si>
  <si>
    <t>¥2,285.00</t>
  </si>
  <si>
    <t>¥4,823.00</t>
  </si>
  <si>
    <t>¥6,399.00</t>
  </si>
  <si>
    <t>¥7,284.00</t>
  </si>
  <si>
    <t>¥10,730.00</t>
  </si>
  <si>
    <t>¥16,438.00</t>
  </si>
  <si>
    <t>¥15,111.00</t>
  </si>
  <si>
    <t>¥12,920.00</t>
  </si>
  <si>
    <t>¥18,143.00</t>
  </si>
  <si>
    <t>¥9,156.00</t>
  </si>
  <si>
    <t>¥5,011.00</t>
  </si>
  <si>
    <t>渠道单号</t>
  </si>
  <si>
    <t>下单日期</t>
  </si>
  <si>
    <t>单号</t>
  </si>
  <si>
    <t>酒店名称</t>
  </si>
  <si>
    <t>入住人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</si>
  <si>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</si>
  <si>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</si>
  <si>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</si>
  <si>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</si>
  <si>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</si>
  <si>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</si>
  <si>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</si>
  <si>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</si>
  <si>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</si>
  <si>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</si>
  <si>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</si>
  <si>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</si>
  <si>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</si>
  <si>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2414707</t>
  </si>
  <si>
    <t>7天酒店(临湘市政府店)</t>
  </si>
  <si>
    <t>李梓名</t>
  </si>
  <si>
    <t>--</t>
  </si>
  <si>
    <t>108.00</t>
  </si>
  <si>
    <t>RMB</t>
  </si>
  <si>
    <t>0</t>
  </si>
  <si>
    <t>0.00</t>
  </si>
  <si>
    <t>汇趣住国内直连</t>
  </si>
  <si>
    <t>2022-02-07 23:06:55</t>
  </si>
  <si>
    <t>否</t>
  </si>
  <si>
    <t>广州汇登信息科技有限公司</t>
  </si>
  <si>
    <t>直连</t>
  </si>
  <si>
    <t>2414684</t>
  </si>
  <si>
    <t>维也纳国际酒店(江阴体育中心店)</t>
  </si>
  <si>
    <t>张椹钰</t>
  </si>
  <si>
    <t>313.00</t>
  </si>
  <si>
    <t>2022-02-07 22:32:24</t>
  </si>
  <si>
    <t>2414668</t>
  </si>
  <si>
    <t>城市便捷酒店(恩施土司城店)</t>
  </si>
  <si>
    <t>朱荣超</t>
  </si>
  <si>
    <t>128.00</t>
  </si>
  <si>
    <t>2022-02-07 22:14:55</t>
  </si>
  <si>
    <t>2414665</t>
  </si>
  <si>
    <t>城市便捷酒店(来宾滨江店)</t>
  </si>
  <si>
    <t>杨宽洪</t>
  </si>
  <si>
    <t>167.00</t>
  </si>
  <si>
    <t>2022-02-07 22:12:16</t>
  </si>
  <si>
    <t>2414663</t>
  </si>
  <si>
    <t>恩施圣第安酒店</t>
  </si>
  <si>
    <t>王燕群</t>
  </si>
  <si>
    <t>106.00</t>
  </si>
  <si>
    <t>2022-02-07 22:11:09</t>
  </si>
  <si>
    <t>2414657</t>
  </si>
  <si>
    <t>维也纳国际酒店（保亭中心店）</t>
  </si>
  <si>
    <t>陈龙</t>
  </si>
  <si>
    <t>785.00</t>
  </si>
  <si>
    <t>2022-02-07 22:03:53</t>
  </si>
  <si>
    <t>2414652</t>
  </si>
  <si>
    <t>7天连锁酒店（南京大厂步行街店）</t>
  </si>
  <si>
    <t>李少源</t>
  </si>
  <si>
    <t>89.00</t>
  </si>
  <si>
    <t>2022-02-07 21:59:44</t>
  </si>
  <si>
    <t>2414646</t>
  </si>
  <si>
    <t>维也纳酒店(孝感北京路店)</t>
  </si>
  <si>
    <t>荆晟</t>
  </si>
  <si>
    <t>280.00</t>
  </si>
  <si>
    <t>2022-02-07 21:56:17</t>
  </si>
  <si>
    <t>2414643</t>
  </si>
  <si>
    <t>维也纳酒店(兴仁店)</t>
  </si>
  <si>
    <t>田维军,周渡海</t>
  </si>
  <si>
    <t>394.00</t>
  </si>
  <si>
    <t>2022-02-07 21:54:08</t>
  </si>
  <si>
    <t>2414640</t>
  </si>
  <si>
    <t xml:space="preserve">柏曼酒店湛江徐闻港口码头店 </t>
  </si>
  <si>
    <t>符仲璋</t>
  </si>
  <si>
    <t>291.00</t>
  </si>
  <si>
    <t>2022-02-07 21:50:31</t>
  </si>
  <si>
    <t>2414635</t>
  </si>
  <si>
    <t>城市便捷酒店(广州新白云机场人和地铁站店)</t>
  </si>
  <si>
    <t>刘剑仪</t>
  </si>
  <si>
    <t>151.00</t>
  </si>
  <si>
    <t>2022-02-07 21:46:00</t>
  </si>
  <si>
    <t>2414630</t>
  </si>
  <si>
    <t>IU酒店(天津侯台城建大学海泰工业园店)</t>
  </si>
  <si>
    <t>刘雄</t>
  </si>
  <si>
    <t>159.00</t>
  </si>
  <si>
    <t>2022-02-07 21:43:21</t>
  </si>
  <si>
    <t>2414623</t>
  </si>
  <si>
    <t>维也纳国际酒店(儋州鼎尚广场店)</t>
  </si>
  <si>
    <t>孙井春</t>
  </si>
  <si>
    <t>290.00</t>
  </si>
  <si>
    <t>2022-02-07 21:39:32</t>
  </si>
  <si>
    <t>2414607</t>
  </si>
  <si>
    <t>万宁锦程商务酒店</t>
  </si>
  <si>
    <t>米建梅</t>
  </si>
  <si>
    <t>124.00</t>
  </si>
  <si>
    <t>2022-02-07 21:20:15</t>
  </si>
  <si>
    <t>2414604</t>
  </si>
  <si>
    <t>黎朝才</t>
  </si>
  <si>
    <t>2022-02-07 21:19:16</t>
  </si>
  <si>
    <t>2414602</t>
  </si>
  <si>
    <t>天地仁和商务酒店(济南太平洋小区店)</t>
  </si>
  <si>
    <t>周浩南</t>
  </si>
  <si>
    <t>117.00</t>
  </si>
  <si>
    <t>2022-02-07 21:17:26</t>
  </si>
  <si>
    <t>2414590</t>
  </si>
  <si>
    <t>如家酒店（沈阳老龙口酒厂龙之梦店）</t>
  </si>
  <si>
    <t>修志春</t>
  </si>
  <si>
    <t>2022-02-07 20:55:18</t>
  </si>
  <si>
    <t>2414589</t>
  </si>
  <si>
    <t>景尚明都温泉酒店</t>
  </si>
  <si>
    <t>李帅</t>
  </si>
  <si>
    <t>86.00</t>
  </si>
  <si>
    <t>2022-02-07 20:54:49</t>
  </si>
  <si>
    <t>2414575</t>
  </si>
  <si>
    <t>城市便捷酒店(韶关西联高铁站店)</t>
  </si>
  <si>
    <t>张灿</t>
  </si>
  <si>
    <t>120.00</t>
  </si>
  <si>
    <t>2022-02-07 20:32:47</t>
  </si>
  <si>
    <t>2414554</t>
  </si>
  <si>
    <t>柘城银海温泉酒店</t>
  </si>
  <si>
    <t>张红丽</t>
  </si>
  <si>
    <t>76.00</t>
  </si>
  <si>
    <t>2022-02-07 19:52:10</t>
  </si>
  <si>
    <t>2414553</t>
  </si>
  <si>
    <t>如家酒店(石河子东五路开发区客运站店)</t>
  </si>
  <si>
    <t>马雷</t>
  </si>
  <si>
    <t>140.00</t>
  </si>
  <si>
    <t>2022-02-07 19:51:34</t>
  </si>
  <si>
    <t>2414504</t>
  </si>
  <si>
    <t>佛山LOVE精品主题酒店</t>
  </si>
  <si>
    <t>周伊婧</t>
  </si>
  <si>
    <t>173.00</t>
  </si>
  <si>
    <t>2022-02-07 18:44:49</t>
  </si>
  <si>
    <t>2414145</t>
  </si>
  <si>
    <t>凯里亚德酒店(茂名电白万达广场店)</t>
  </si>
  <si>
    <t>许玲玲</t>
  </si>
  <si>
    <t>189.00</t>
  </si>
  <si>
    <t>2022-02-07 06:25:16</t>
  </si>
  <si>
    <t>2414132</t>
  </si>
  <si>
    <t>维也纳酒店(昆山会展中心店)</t>
  </si>
  <si>
    <t>陈海林</t>
  </si>
  <si>
    <t>180.00</t>
  </si>
  <si>
    <t>2022-02-07 04:56:23</t>
  </si>
  <si>
    <t>102901792626</t>
  </si>
  <si>
    <t>2414119</t>
  </si>
  <si>
    <t>城市便捷酒店(驻马店正阳路店)</t>
  </si>
  <si>
    <t>曹知棠</t>
  </si>
  <si>
    <t>2022-02-07 02:48:01</t>
  </si>
  <si>
    <t>102901353630</t>
  </si>
  <si>
    <t>2414105</t>
  </si>
  <si>
    <t>城市便捷酒店(深圳龙华新区区府店)</t>
  </si>
  <si>
    <t>郑梓豪</t>
  </si>
  <si>
    <t>2022-02-07 01:17:00</t>
  </si>
  <si>
    <t>2414088</t>
  </si>
  <si>
    <t>沈阳海韵锦江国际酒店</t>
  </si>
  <si>
    <t>周帅达</t>
  </si>
  <si>
    <t>401.00</t>
  </si>
  <si>
    <t>2022-02-06 23:25:13</t>
  </si>
  <si>
    <t>2414084</t>
  </si>
  <si>
    <t>维也纳酒店(遵义遵南大道店)</t>
  </si>
  <si>
    <t>王甘利</t>
  </si>
  <si>
    <t>238.00</t>
  </si>
  <si>
    <t>2022-02-06 22:59:28</t>
  </si>
  <si>
    <t>2414083</t>
  </si>
  <si>
    <t>7天连锁酒店(金昌文化街店)</t>
  </si>
  <si>
    <t>毛祝慧</t>
  </si>
  <si>
    <t>118.00</t>
  </si>
  <si>
    <t>2022-02-06 22:57:46</t>
  </si>
  <si>
    <t>2414076</t>
  </si>
  <si>
    <t>维也纳酒店(河池白马街店)</t>
  </si>
  <si>
    <t>蓝岚</t>
  </si>
  <si>
    <t>263.00</t>
  </si>
  <si>
    <t>2022-02-06 22:32:28</t>
  </si>
  <si>
    <t>2414068</t>
  </si>
  <si>
    <t>维也纳国际酒店(海口国际会展中心店)</t>
  </si>
  <si>
    <t>冯晓曈,李宁</t>
  </si>
  <si>
    <t>724.00</t>
  </si>
  <si>
    <t>2022-02-06 22:27:38</t>
  </si>
  <si>
    <t>2414060</t>
  </si>
  <si>
    <t>维也纳酒店(泗县体育馆店)</t>
  </si>
  <si>
    <t>刘乃豪,卢思苏</t>
  </si>
  <si>
    <t>526.00</t>
  </si>
  <si>
    <t>2022-02-06 22:22:02</t>
  </si>
  <si>
    <t>2414057</t>
  </si>
  <si>
    <t>城市便捷酒店(长沙马王堆中路建材城店)</t>
  </si>
  <si>
    <t>周导</t>
  </si>
  <si>
    <t>175.00</t>
  </si>
  <si>
    <t>2022-02-06 22:17:07</t>
  </si>
  <si>
    <t>2414054</t>
  </si>
  <si>
    <t>城市便捷酒店(宜昌东站玫瑰园店)</t>
  </si>
  <si>
    <t>谢崇贤</t>
  </si>
  <si>
    <t>133.00</t>
  </si>
  <si>
    <t>2022-02-06 22:12:14</t>
  </si>
  <si>
    <t>2414050</t>
  </si>
  <si>
    <t>柏曼酒店（吉首大学店）</t>
  </si>
  <si>
    <t>刘新球</t>
  </si>
  <si>
    <t>170.00</t>
  </si>
  <si>
    <t>2022-02-06 22:07:28</t>
  </si>
  <si>
    <t>2414048</t>
  </si>
  <si>
    <t>维也纳国际酒店(赣州南康家具城店)</t>
  </si>
  <si>
    <t>周洁</t>
  </si>
  <si>
    <t>222.00</t>
  </si>
  <si>
    <t>2022-02-06 22:05:53</t>
  </si>
  <si>
    <t>2414043</t>
  </si>
  <si>
    <t>维也纳酒店(赣州高铁西站金岭路店)</t>
  </si>
  <si>
    <t>周江</t>
  </si>
  <si>
    <t>261.00</t>
  </si>
  <si>
    <t>2022-02-06 22:00:21</t>
  </si>
  <si>
    <t>2414040</t>
  </si>
  <si>
    <t>维也纳酒店(南宁南湖公园民族广场地铁站店)</t>
  </si>
  <si>
    <t>闭忠瑞</t>
  </si>
  <si>
    <t>2022-02-06 21:58:24</t>
  </si>
  <si>
    <t>2414037</t>
  </si>
  <si>
    <t>李福田</t>
  </si>
  <si>
    <t>354.00</t>
  </si>
  <si>
    <t>2022-02-06 21:46:24</t>
  </si>
  <si>
    <t>2414034</t>
  </si>
  <si>
    <t>李国勇</t>
  </si>
  <si>
    <t>2022-02-06 21:45:33</t>
  </si>
  <si>
    <t>2414033</t>
  </si>
  <si>
    <t>凯里亚德酒店（怀化铜锣湾广场店）</t>
  </si>
  <si>
    <t>杨鸿瑞</t>
  </si>
  <si>
    <t>214.00</t>
  </si>
  <si>
    <t>2022-02-06 21:42:58</t>
  </si>
  <si>
    <t>2414020</t>
  </si>
  <si>
    <t>宜尚酒店（平南中心广场店）</t>
  </si>
  <si>
    <t>李永平,李光华</t>
  </si>
  <si>
    <t>630.00</t>
  </si>
  <si>
    <t>2022-02-06 21:17:58</t>
  </si>
  <si>
    <t>2414016</t>
  </si>
  <si>
    <t>维也纳酒店(渭南胜利大街店)</t>
  </si>
  <si>
    <t>王亚运</t>
  </si>
  <si>
    <t>197.00</t>
  </si>
  <si>
    <t>2022-02-06 21:09:32</t>
  </si>
  <si>
    <t>2413982</t>
  </si>
  <si>
    <t>蓝海大酒店</t>
  </si>
  <si>
    <t>周子杨</t>
  </si>
  <si>
    <t>176.00</t>
  </si>
  <si>
    <t>2022-02-06 19:51:30</t>
  </si>
  <si>
    <t>2413929</t>
  </si>
  <si>
    <t>江门名冠金凯悦酒店</t>
  </si>
  <si>
    <t>冯玩柏</t>
  </si>
  <si>
    <t>398.00</t>
  </si>
  <si>
    <t>2022-02-06 17:53:29</t>
  </si>
  <si>
    <t>2413726</t>
  </si>
  <si>
    <t>富和假日公寓（广州大源润洲城市广场店）</t>
  </si>
  <si>
    <t>杨恒</t>
  </si>
  <si>
    <t>109.00</t>
  </si>
  <si>
    <t>2022-02-06 10:08:44</t>
  </si>
  <si>
    <t>2413662</t>
  </si>
  <si>
    <t>维也纳国际酒店(聊城开发区店)</t>
  </si>
  <si>
    <t>史晨光,秦风莲</t>
  </si>
  <si>
    <t>2022-02-06 04:50:08</t>
  </si>
  <si>
    <t>2413647</t>
  </si>
  <si>
    <t>维也纳国际酒店(容县火车站店)</t>
  </si>
  <si>
    <t>王绮萱</t>
  </si>
  <si>
    <t>278.00</t>
  </si>
  <si>
    <t>2022-02-06 02:40:26</t>
  </si>
  <si>
    <t>102900956018</t>
  </si>
  <si>
    <t>2413625</t>
  </si>
  <si>
    <t>白玉兰酒店(滕州万达广场店)</t>
  </si>
  <si>
    <t>陈浩</t>
  </si>
  <si>
    <t>2022-02-06 00:32:23</t>
  </si>
  <si>
    <t>2413619</t>
  </si>
  <si>
    <t>凯里亚德酒店(清远城市广场店)</t>
  </si>
  <si>
    <t>姚剑萍</t>
  </si>
  <si>
    <t>510.00</t>
  </si>
  <si>
    <t>2022-02-06 00:05:21</t>
  </si>
  <si>
    <t>2413590</t>
  </si>
  <si>
    <t>白玉兰酒店(泗洪银河国际广场店)</t>
  </si>
  <si>
    <t>张琪林</t>
  </si>
  <si>
    <t>198.00</t>
  </si>
  <si>
    <t>2022-02-05 22:45:24</t>
  </si>
  <si>
    <t>2413586</t>
  </si>
  <si>
    <t>锦江之星（沈阳张士中央大街店）</t>
  </si>
  <si>
    <t>陈枭</t>
  </si>
  <si>
    <t>190.00</t>
  </si>
  <si>
    <t>2022-02-05 22:38:06</t>
  </si>
  <si>
    <t>2413579</t>
  </si>
  <si>
    <t>维也纳国际酒店（黎平天玺湾店）</t>
  </si>
  <si>
    <t>742.00</t>
  </si>
  <si>
    <t>2022-02-05 22:23:45</t>
  </si>
  <si>
    <t>2413577</t>
  </si>
  <si>
    <t>城市便捷酒店（万宁高铁站店）</t>
  </si>
  <si>
    <t>王善贵</t>
  </si>
  <si>
    <t>454.00</t>
  </si>
  <si>
    <t>2022-02-05 22:23:12</t>
  </si>
  <si>
    <t>2413570</t>
  </si>
  <si>
    <t>王小慧</t>
  </si>
  <si>
    <t>380.00</t>
  </si>
  <si>
    <t>2022-02-05 22:16:53</t>
  </si>
  <si>
    <t>2413565</t>
  </si>
  <si>
    <t>城市便捷酒店(阳新明月湾公园店)</t>
  </si>
  <si>
    <t>龙子文</t>
  </si>
  <si>
    <t>299.00</t>
  </si>
  <si>
    <t>2022-02-05 22:09:59</t>
  </si>
  <si>
    <t>2413553</t>
  </si>
  <si>
    <t>维也纳酒店(南宁会展中心店)</t>
  </si>
  <si>
    <t>肖蔓蔓</t>
  </si>
  <si>
    <t>230.00</t>
  </si>
  <si>
    <t>2022-02-05 21:54:46</t>
  </si>
  <si>
    <t>2413551</t>
  </si>
  <si>
    <t>城市便捷(襄阳深圳工业园店)</t>
  </si>
  <si>
    <t>方芳</t>
  </si>
  <si>
    <t>2022-02-05 21:53:35</t>
  </si>
  <si>
    <t>2413542</t>
  </si>
  <si>
    <t>维也纳酒店(揭阳榕城万达广场店)</t>
  </si>
  <si>
    <t>张奕鹏,刘鑫</t>
  </si>
  <si>
    <t>476.00</t>
  </si>
  <si>
    <t>2022-02-05 21:47:28</t>
  </si>
  <si>
    <t>2413537</t>
  </si>
  <si>
    <t>李国朝,李丽红,李庆利</t>
  </si>
  <si>
    <t>1263.00</t>
  </si>
  <si>
    <t>2022-02-05 21:42:59</t>
  </si>
  <si>
    <t>2413509</t>
  </si>
  <si>
    <t>宜尚酒店(怀化隆平国际店)</t>
  </si>
  <si>
    <t>叶兴华</t>
  </si>
  <si>
    <t>217.00</t>
  </si>
  <si>
    <t>2022-02-05 21:11:58</t>
  </si>
  <si>
    <t>2413507</t>
  </si>
  <si>
    <t>城市便捷邵阳邵东店</t>
  </si>
  <si>
    <t>唐方</t>
  </si>
  <si>
    <t>243.00</t>
  </si>
  <si>
    <t>2022-02-05 21:10:21</t>
  </si>
  <si>
    <t>2413311</t>
  </si>
  <si>
    <t>115.00</t>
  </si>
  <si>
    <t>2022-02-05 15:06:09</t>
  </si>
  <si>
    <t>2413282</t>
  </si>
  <si>
    <t>茅山温泉假日度假酒店</t>
  </si>
  <si>
    <t>蒋继芬</t>
  </si>
  <si>
    <t>873.00</t>
  </si>
  <si>
    <t>2022-02-05 14:12:57</t>
  </si>
  <si>
    <t>2413243</t>
  </si>
  <si>
    <t>蒋继芬,周琴</t>
  </si>
  <si>
    <t>1746.00</t>
  </si>
  <si>
    <t>2022-02-05 12:33:51</t>
  </si>
  <si>
    <t>2413204</t>
  </si>
  <si>
    <t>雅安智选假日酒店</t>
  </si>
  <si>
    <t>陈国庆</t>
  </si>
  <si>
    <t>2022-02-05 10:36:48</t>
  </si>
  <si>
    <t>2413176</t>
  </si>
  <si>
    <t>上海东平国家森林公园房车</t>
  </si>
  <si>
    <t>杨孝通</t>
  </si>
  <si>
    <t>480.00</t>
  </si>
  <si>
    <t>2022-02-05 09:32:25</t>
  </si>
  <si>
    <t>直采</t>
  </si>
  <si>
    <t>2413152</t>
  </si>
  <si>
    <t>林炜翔</t>
  </si>
  <si>
    <t>362.00</t>
  </si>
  <si>
    <t>2022-02-05 05:18:30</t>
  </si>
  <si>
    <t>2413119</t>
  </si>
  <si>
    <t>维也纳酒店(陆河店)</t>
  </si>
  <si>
    <t>彭颖</t>
  </si>
  <si>
    <t>321.00</t>
  </si>
  <si>
    <t>2022-02-05 00:13:14</t>
  </si>
  <si>
    <t>2413118</t>
  </si>
  <si>
    <t>维也纳酒店(济南大明湖店)</t>
  </si>
  <si>
    <t>卢言军</t>
  </si>
  <si>
    <t>2022-02-05 00:09:26</t>
  </si>
  <si>
    <t>2413114</t>
  </si>
  <si>
    <t>维也纳智好酒店(连州大厦店)</t>
  </si>
  <si>
    <t>黄金汝</t>
  </si>
  <si>
    <t>297.00</t>
  </si>
  <si>
    <t>2022-02-05 08:03:18</t>
  </si>
  <si>
    <t>2413107</t>
  </si>
  <si>
    <t>维也纳酒店（重庆北碚万达广场店）</t>
  </si>
  <si>
    <t>杨丽莎</t>
  </si>
  <si>
    <t>2022-02-04 23:14:45</t>
  </si>
  <si>
    <t>2413106</t>
  </si>
  <si>
    <t>维也纳国际酒店（昆明高铁南站市政府店）</t>
  </si>
  <si>
    <t>韩佳豪</t>
  </si>
  <si>
    <t>157.00</t>
  </si>
  <si>
    <t>-157</t>
  </si>
  <si>
    <t>2022-02-04 23:07:01</t>
  </si>
  <si>
    <t>2413105</t>
  </si>
  <si>
    <t>维也纳3好酒店(黄骅中捷店)</t>
  </si>
  <si>
    <t>李檬檬</t>
  </si>
  <si>
    <t>271.00</t>
  </si>
  <si>
    <t>2022-02-04 23:05:42</t>
  </si>
  <si>
    <t>2413092</t>
  </si>
  <si>
    <t>宜尚酒店(襄阳二汽店)</t>
  </si>
  <si>
    <t>涂兴林</t>
  </si>
  <si>
    <t>194.00</t>
  </si>
  <si>
    <t>2022-02-04 22:35:30</t>
  </si>
  <si>
    <t>2413078</t>
  </si>
  <si>
    <t>维也纳国际酒店（昆明西园路大观店）</t>
  </si>
  <si>
    <t>邓焰光</t>
  </si>
  <si>
    <t>248.00</t>
  </si>
  <si>
    <t>2022-02-04 22:02:29</t>
  </si>
  <si>
    <t>2413074</t>
  </si>
  <si>
    <t>田上保</t>
  </si>
  <si>
    <t>228.00</t>
  </si>
  <si>
    <t>2022-02-04 21:58:45</t>
  </si>
  <si>
    <t>2413071</t>
  </si>
  <si>
    <t>维也纳国际酒店(新化学府南路店)</t>
  </si>
  <si>
    <t>陈登武</t>
  </si>
  <si>
    <t>281.00</t>
  </si>
  <si>
    <t>2022-02-04 21:55:32</t>
  </si>
  <si>
    <t>2413069</t>
  </si>
  <si>
    <t>城市便捷酒店(成都红光大道店)</t>
  </si>
  <si>
    <t>刘学英</t>
  </si>
  <si>
    <t>134.00</t>
  </si>
  <si>
    <t>2022-02-04 21:53:01</t>
  </si>
  <si>
    <t>2413054</t>
  </si>
  <si>
    <t>城市便捷应城火车站上荷广场店</t>
  </si>
  <si>
    <t>李青江</t>
  </si>
  <si>
    <t>448.00</t>
  </si>
  <si>
    <t>2022-02-04 21:24:30</t>
  </si>
  <si>
    <t>102898583992</t>
  </si>
  <si>
    <t>2413052</t>
  </si>
  <si>
    <t>白玉兰酒店(日照万象汇荣成路)</t>
  </si>
  <si>
    <t>解影,李斐然</t>
  </si>
  <si>
    <t>2022-02-04 21:16:41</t>
  </si>
  <si>
    <t>2413043</t>
  </si>
  <si>
    <t>陈颖,谢立松</t>
  </si>
  <si>
    <t>966.00</t>
  </si>
  <si>
    <t>2022-02-04 21:04:34</t>
  </si>
  <si>
    <t>2412788</t>
  </si>
  <si>
    <t>张斌</t>
  </si>
  <si>
    <t>2022-02-04 10:58:31</t>
  </si>
  <si>
    <t>102898175131</t>
  </si>
  <si>
    <t>2412717</t>
  </si>
  <si>
    <t>马惊鸣</t>
  </si>
  <si>
    <t>2022-02-04 00:36:49</t>
  </si>
  <si>
    <t>2412707</t>
  </si>
  <si>
    <t>袁玲</t>
  </si>
  <si>
    <t>562.00</t>
  </si>
  <si>
    <t>2022-02-04 00:05:12</t>
  </si>
  <si>
    <t>2412695</t>
  </si>
  <si>
    <t>黄宇露,黄钦</t>
  </si>
  <si>
    <t>2022-02-03 23:23:50</t>
  </si>
  <si>
    <t>2412689</t>
  </si>
  <si>
    <t>维也纳国际酒店（厦门大学旗舰店）</t>
  </si>
  <si>
    <t>张伟,梅凤强</t>
  </si>
  <si>
    <t>708.00</t>
  </si>
  <si>
    <t>2022-02-03 23:09:09</t>
  </si>
  <si>
    <t>2412683</t>
  </si>
  <si>
    <t>维也纳酒店(吴忠会展中心店)</t>
  </si>
  <si>
    <t>衡阳,李建明</t>
  </si>
  <si>
    <t>2022-02-03 22:54:23</t>
  </si>
  <si>
    <t>2412673</t>
  </si>
  <si>
    <t>维也纳国际酒店(宁乡汽车南站店)</t>
  </si>
  <si>
    <t>汪波</t>
  </si>
  <si>
    <t>225.00</t>
  </si>
  <si>
    <t>2022-02-03 22:31:52</t>
  </si>
  <si>
    <t>2412670</t>
  </si>
  <si>
    <t>维也纳国际酒店（江苏淮安金湖店）</t>
  </si>
  <si>
    <t>王霄</t>
  </si>
  <si>
    <t>2022-02-03 22:29:46</t>
  </si>
  <si>
    <t>2412652</t>
  </si>
  <si>
    <t>维也纳酒店(内江商贸城店)</t>
  </si>
  <si>
    <t>黄静,黄山</t>
  </si>
  <si>
    <t>492.00</t>
  </si>
  <si>
    <t>2022-02-03 22:06:49</t>
  </si>
  <si>
    <t>2412648</t>
  </si>
  <si>
    <t>杨雅岚</t>
  </si>
  <si>
    <t>155.00</t>
  </si>
  <si>
    <t>2022-02-03 22:00:52</t>
  </si>
  <si>
    <t>2412645</t>
  </si>
  <si>
    <t>城市便捷酒店(化州北岸汽车站店)</t>
  </si>
  <si>
    <t>陈勇耀</t>
  </si>
  <si>
    <t>2022-02-03 21:55:03</t>
  </si>
  <si>
    <t>2412642</t>
  </si>
  <si>
    <t>143.00</t>
  </si>
  <si>
    <t>2022-02-03 21:53:45</t>
  </si>
  <si>
    <t>2412633</t>
  </si>
  <si>
    <t>7天优品(德阳什邡广场店)</t>
  </si>
  <si>
    <t>陈君涛</t>
  </si>
  <si>
    <t>395.00</t>
  </si>
  <si>
    <t>2022-02-03 21:38:01</t>
  </si>
  <si>
    <t>2412632</t>
  </si>
  <si>
    <t>维也纳酒店(福州长乐国际机场店)</t>
  </si>
  <si>
    <t>蒋鸿飞,刘陶,谢颖鸿</t>
  </si>
  <si>
    <t>915.00</t>
  </si>
  <si>
    <t>2022-02-03 21:35:15</t>
  </si>
  <si>
    <t>2412393</t>
  </si>
  <si>
    <t>速8酒店（莱阳昌山路店）</t>
  </si>
  <si>
    <t>耿玲</t>
  </si>
  <si>
    <t>111.00</t>
  </si>
  <si>
    <t>2022-02-03 12:15:37</t>
  </si>
  <si>
    <t>2412280</t>
  </si>
  <si>
    <t>城市便捷湛江雷州西湖大道店</t>
  </si>
  <si>
    <t>蔡海芬</t>
  </si>
  <si>
    <t>302.00</t>
  </si>
  <si>
    <t>2022-02-03 02:30:52</t>
  </si>
  <si>
    <t>2412254</t>
  </si>
  <si>
    <t>柏曼酒店（济南万虹广场店）</t>
  </si>
  <si>
    <t>江晓帆</t>
  </si>
  <si>
    <t>139.00</t>
  </si>
  <si>
    <t>2022-02-03 00:48:22</t>
  </si>
  <si>
    <t>2412242</t>
  </si>
  <si>
    <t>柏曼酒店(昆明长水机场中心店)</t>
  </si>
  <si>
    <t>庄丽</t>
  </si>
  <si>
    <t>252.00</t>
  </si>
  <si>
    <t>2022-02-03 00:01:13</t>
  </si>
  <si>
    <t>2412236</t>
  </si>
  <si>
    <t>凯里亚德酒店广州南沙中铁隧道局总部店</t>
  </si>
  <si>
    <t>李楚皓</t>
  </si>
  <si>
    <t>289.00</t>
  </si>
  <si>
    <t>2022-02-02 23:42:14</t>
  </si>
  <si>
    <t>2412235</t>
  </si>
  <si>
    <t>维也纳国际酒店（广西都安店）</t>
  </si>
  <si>
    <t>陈蕾</t>
  </si>
  <si>
    <t>309.00</t>
  </si>
  <si>
    <t>2022-02-02 23:41:47</t>
  </si>
  <si>
    <t>2412217</t>
  </si>
  <si>
    <t>2022-02-02 23:04:59</t>
  </si>
  <si>
    <t>2412213</t>
  </si>
  <si>
    <t>惠州双月湾檀悦豪生温泉度假酒店</t>
  </si>
  <si>
    <t>柯文涛</t>
  </si>
  <si>
    <t>2022-02-02 22:45:47</t>
  </si>
  <si>
    <t>102896592594</t>
  </si>
  <si>
    <t>2412198</t>
  </si>
  <si>
    <t>城市便捷酒店(广州白云大道北地铁站白云堡店)</t>
  </si>
  <si>
    <t>陈伟</t>
  </si>
  <si>
    <t>2022-02-02 22:22:17</t>
  </si>
  <si>
    <t>2412189</t>
  </si>
  <si>
    <t>维也纳酒店(永安火车南站店)</t>
  </si>
  <si>
    <t>罗丽梅</t>
  </si>
  <si>
    <t>2022-02-02 22:04:27</t>
  </si>
  <si>
    <t>2412179</t>
  </si>
  <si>
    <t>维也纳国际酒店(三亚高铁站店)</t>
  </si>
  <si>
    <t>吴玉辉</t>
  </si>
  <si>
    <t>1001.00</t>
  </si>
  <si>
    <t>2022-02-02 21:38:48</t>
  </si>
  <si>
    <t>2412176</t>
  </si>
  <si>
    <t>刘晓航</t>
  </si>
  <si>
    <t>2022-02-02 21:34:31</t>
  </si>
  <si>
    <t>2412174</t>
  </si>
  <si>
    <t>宜尚PLUS重庆沙坪坝三峡广场店</t>
  </si>
  <si>
    <t>张永勇</t>
  </si>
  <si>
    <t>315.00</t>
  </si>
  <si>
    <t>2022-02-02 21:31:40</t>
  </si>
  <si>
    <t>2412170</t>
  </si>
  <si>
    <t>凯里亚德酒店(邵阳九盛北海店)</t>
  </si>
  <si>
    <t>余吟熙</t>
  </si>
  <si>
    <t>2022-02-02 21:22:12</t>
  </si>
  <si>
    <t>2412017</t>
  </si>
  <si>
    <t>常州万豪酒店</t>
  </si>
  <si>
    <t>胡伯斌</t>
  </si>
  <si>
    <t>734.00</t>
  </si>
  <si>
    <t>2022-02-02 15:37:29</t>
  </si>
  <si>
    <t>2411946</t>
  </si>
  <si>
    <t>天目湖涵田·松果酒店</t>
  </si>
  <si>
    <t>沈婷</t>
  </si>
  <si>
    <t>1460.00</t>
  </si>
  <si>
    <t>2022-02-02 13:31:08</t>
  </si>
  <si>
    <t>102896933001</t>
  </si>
  <si>
    <t>2411835</t>
  </si>
  <si>
    <t>7天优品（重庆石柱财信城高铁站店）</t>
  </si>
  <si>
    <t>徐涛,徐世川</t>
  </si>
  <si>
    <t>384.00</t>
  </si>
  <si>
    <t>-384</t>
  </si>
  <si>
    <t>2022-02-02 03:30:49</t>
  </si>
  <si>
    <t>2411828</t>
  </si>
  <si>
    <t>维也纳酒店(平凉绿地广场店)</t>
  </si>
  <si>
    <t>梁伟</t>
  </si>
  <si>
    <t>2022-02-02 02:35:45</t>
  </si>
  <si>
    <t>2411806</t>
  </si>
  <si>
    <t>杨荟璇</t>
  </si>
  <si>
    <t>2022-02-01 23:48:07</t>
  </si>
  <si>
    <t>2411805</t>
  </si>
  <si>
    <t>秦莲</t>
  </si>
  <si>
    <t>403.00</t>
  </si>
  <si>
    <t>2022-02-01 23:46:32</t>
  </si>
  <si>
    <t>2411796</t>
  </si>
  <si>
    <t>维也纳酒店(广安南站店)</t>
  </si>
  <si>
    <t>张开泉</t>
  </si>
  <si>
    <t>205.00</t>
  </si>
  <si>
    <t>2022-02-01 23:12:52</t>
  </si>
  <si>
    <t>2411793</t>
  </si>
  <si>
    <t>王斌</t>
  </si>
  <si>
    <t>2022-02-01 23:05:40</t>
  </si>
  <si>
    <t>2411790</t>
  </si>
  <si>
    <t>卢义杰</t>
  </si>
  <si>
    <t>2022-02-01 23:03:08</t>
  </si>
  <si>
    <t>2411781</t>
  </si>
  <si>
    <t>余悦</t>
  </si>
  <si>
    <t>576.00</t>
  </si>
  <si>
    <t>2022-02-01 22:40:43</t>
  </si>
  <si>
    <t>2411780</t>
  </si>
  <si>
    <t>维也纳酒店(峨眉山高铁站店)</t>
  </si>
  <si>
    <t>兰越美,兰英,张仕录</t>
  </si>
  <si>
    <t>1014.00</t>
  </si>
  <si>
    <t>2022-02-01 22:37:49</t>
  </si>
  <si>
    <t>2411778</t>
  </si>
  <si>
    <t>维也纳酒店(通化万达广场店)</t>
  </si>
  <si>
    <t>刘思宁</t>
  </si>
  <si>
    <t>660.00</t>
  </si>
  <si>
    <t>2022-02-01 22:34:19</t>
  </si>
  <si>
    <t>2411774</t>
  </si>
  <si>
    <t>李祉达</t>
  </si>
  <si>
    <t>2022-02-01 22:29:35</t>
  </si>
  <si>
    <t>2411771</t>
  </si>
  <si>
    <t>维也纳国际酒店（楚雄瑞特店）</t>
  </si>
  <si>
    <t>苟开篇,曾昆华</t>
  </si>
  <si>
    <t>1052.00</t>
  </si>
  <si>
    <t>2022-02-01 22:21:58</t>
  </si>
  <si>
    <t>2411769</t>
  </si>
  <si>
    <t>怡程酒店(长沙晚报店)</t>
  </si>
  <si>
    <t>唐晨望</t>
  </si>
  <si>
    <t>246.00</t>
  </si>
  <si>
    <t>2022-02-01 22:20:32</t>
  </si>
  <si>
    <t>2411759</t>
  </si>
  <si>
    <t>维也纳酒店(重庆万州万达广场店)</t>
  </si>
  <si>
    <t>赵浩</t>
  </si>
  <si>
    <t>363.00</t>
  </si>
  <si>
    <t>2022-02-01 21:54:12</t>
  </si>
  <si>
    <t>2411757</t>
  </si>
  <si>
    <t>维也纳酒店(安远店)</t>
  </si>
  <si>
    <t>陈权</t>
  </si>
  <si>
    <t>2022-02-01 21:47:10</t>
  </si>
  <si>
    <t>2411750</t>
  </si>
  <si>
    <t>维也纳酒店(监利江城店)</t>
  </si>
  <si>
    <t>杨海军</t>
  </si>
  <si>
    <t>2022-02-01 21:31:58</t>
  </si>
  <si>
    <t>2411518</t>
  </si>
  <si>
    <t>君澜丽江国际大酒店</t>
  </si>
  <si>
    <t>朱铭捷</t>
  </si>
  <si>
    <t>353.00</t>
  </si>
  <si>
    <t>2022-02-01 09:21:29</t>
  </si>
  <si>
    <t>2411413</t>
  </si>
  <si>
    <t>维也纳国际酒店(南澳岛旅游中心店)</t>
  </si>
  <si>
    <t>张国梁</t>
  </si>
  <si>
    <t>545.00</t>
  </si>
  <si>
    <t>2022-01-31 23:16:43</t>
  </si>
  <si>
    <t>2411409</t>
  </si>
  <si>
    <t>廖婧如</t>
  </si>
  <si>
    <t>2022-01-31 23:01:48</t>
  </si>
  <si>
    <t>2411395</t>
  </si>
  <si>
    <t>傅锏</t>
  </si>
  <si>
    <t>2022-01-31 22:33:38</t>
  </si>
  <si>
    <t>2411392</t>
  </si>
  <si>
    <t>维也纳酒店(颍上迎宾大道店)</t>
  </si>
  <si>
    <t>余成</t>
  </si>
  <si>
    <t>2022-01-31 22:19:57</t>
  </si>
  <si>
    <t>2411390</t>
  </si>
  <si>
    <t>7天优品酒店(沂源店)</t>
  </si>
  <si>
    <t>王月苹</t>
  </si>
  <si>
    <t>2022-01-31 22:12:52</t>
  </si>
  <si>
    <t>2411389</t>
  </si>
  <si>
    <t>张守河</t>
  </si>
  <si>
    <t>2022-01-31 22:12:06</t>
  </si>
  <si>
    <t>2411372</t>
  </si>
  <si>
    <t>维也纳酒店（宜良店）</t>
  </si>
  <si>
    <t>普艳</t>
  </si>
  <si>
    <t>2022-01-31 21:18:06</t>
  </si>
  <si>
    <t>2411276</t>
  </si>
  <si>
    <t>陈晓峰</t>
  </si>
  <si>
    <t>2022-01-31 18:36:04</t>
  </si>
  <si>
    <t>2411235</t>
  </si>
  <si>
    <t>桂林中心智选假日酒店</t>
  </si>
  <si>
    <t>张晟</t>
  </si>
  <si>
    <t>233.00</t>
  </si>
  <si>
    <t>2022-01-31 13:47:36</t>
  </si>
  <si>
    <t>2411108</t>
  </si>
  <si>
    <t>宛菁</t>
  </si>
  <si>
    <t>329.00</t>
  </si>
  <si>
    <t>2022-01-31 05:20:19</t>
  </si>
  <si>
    <t>2411102</t>
  </si>
  <si>
    <t>乌鲁木齐希尔顿酒店</t>
  </si>
  <si>
    <t>马远</t>
  </si>
  <si>
    <t>587.00</t>
  </si>
  <si>
    <t>2022-01-31 03:43:49</t>
  </si>
  <si>
    <t>2411057</t>
  </si>
  <si>
    <t>维也纳国际酒店（阿勒泰迎宾路店）</t>
  </si>
  <si>
    <t>余杰钦</t>
  </si>
  <si>
    <t>642.00</t>
  </si>
  <si>
    <t>2022-01-31 00:20:58</t>
  </si>
  <si>
    <t>2411020</t>
  </si>
  <si>
    <t>维也纳酒店(三亚亚龙湾千古情店)</t>
  </si>
  <si>
    <t>韩纪磊</t>
  </si>
  <si>
    <t>2022-01-30 22:37:36</t>
  </si>
  <si>
    <t>102893073459</t>
  </si>
  <si>
    <t>2411010</t>
  </si>
  <si>
    <t>林雪森</t>
  </si>
  <si>
    <t>2022-01-30 22:25:04</t>
  </si>
  <si>
    <t>2411005</t>
  </si>
  <si>
    <t>维也纳酒店(容县桂南路店)</t>
  </si>
  <si>
    <t>吴贵林</t>
  </si>
  <si>
    <t>172.00</t>
  </si>
  <si>
    <t>2022-01-30 22:05:08</t>
  </si>
  <si>
    <t>2410988</t>
  </si>
  <si>
    <t>城市便捷酒店(枣阳光武路店)</t>
  </si>
  <si>
    <t>刘玲</t>
  </si>
  <si>
    <t>244.00</t>
  </si>
  <si>
    <t>2022-01-30 21:32:15</t>
  </si>
  <si>
    <t>2410985</t>
  </si>
  <si>
    <t>维也纳酒店(潮州广场店)</t>
  </si>
  <si>
    <t>卢洺杰</t>
  </si>
  <si>
    <t>1074.00</t>
  </si>
  <si>
    <t>2022-01-30 21:26:32</t>
  </si>
  <si>
    <t>2410983</t>
  </si>
  <si>
    <t>卢勇军</t>
  </si>
  <si>
    <t>842.00</t>
  </si>
  <si>
    <t>2022-01-30 21:22:03</t>
  </si>
  <si>
    <t>2410978</t>
  </si>
  <si>
    <t>期玉</t>
  </si>
  <si>
    <t>2022-01-30 21:11:28</t>
  </si>
  <si>
    <t>2410926</t>
  </si>
  <si>
    <t>抚仙湖希尔顿酒店</t>
  </si>
  <si>
    <t>成晟铭</t>
  </si>
  <si>
    <t>701.00</t>
  </si>
  <si>
    <t>2022-01-30 19:25:40</t>
  </si>
  <si>
    <t>2410671</t>
  </si>
  <si>
    <t>维也纳酒店（黄梅店）</t>
  </si>
  <si>
    <t>张曼曼</t>
  </si>
  <si>
    <t>298.00</t>
  </si>
  <si>
    <t>2022-01-29 23:29:54</t>
  </si>
  <si>
    <t>2410656</t>
  </si>
  <si>
    <t>康铂酒店(深圳公明红花山地铁站店)</t>
  </si>
  <si>
    <t>曹玲</t>
  </si>
  <si>
    <t>1235.00</t>
  </si>
  <si>
    <t>741.00</t>
  </si>
  <si>
    <t>-494</t>
  </si>
  <si>
    <t>2022-01-29 22:36:15</t>
  </si>
  <si>
    <t>2410647</t>
  </si>
  <si>
    <t>锦江都城酒店(郑州二七万达广场店)</t>
  </si>
  <si>
    <t>付艳青</t>
  </si>
  <si>
    <t>2022-01-29 22:04:04</t>
  </si>
  <si>
    <t>2410644</t>
  </si>
  <si>
    <t>维也纳酒店(南丹金芙蓉广场店)</t>
  </si>
  <si>
    <t>何静</t>
  </si>
  <si>
    <t>267.00</t>
  </si>
  <si>
    <t>2022-01-29 21:55:42</t>
  </si>
  <si>
    <t>2410610</t>
  </si>
  <si>
    <t>大理古城酒店漫心府</t>
  </si>
  <si>
    <t>赵雄雷</t>
  </si>
  <si>
    <t>338.00</t>
  </si>
  <si>
    <t>2022-01-29 20:04:37</t>
  </si>
  <si>
    <t>2410418</t>
  </si>
  <si>
    <t>芜湖新百金陵大酒店</t>
  </si>
  <si>
    <t>王雅静,沈垚,沈淼</t>
  </si>
  <si>
    <t>723.00</t>
  </si>
  <si>
    <t>2022-01-29 08:55:22</t>
  </si>
  <si>
    <t>2410346</t>
  </si>
  <si>
    <t>陈青松</t>
  </si>
  <si>
    <t>236.00</t>
  </si>
  <si>
    <t>2022-01-28 22:40:07</t>
  </si>
  <si>
    <t>2410317</t>
  </si>
  <si>
    <t>宜尚酒店(重庆大渡口新山村地铁站店)</t>
  </si>
  <si>
    <t>丁永青</t>
  </si>
  <si>
    <t>360.00</t>
  </si>
  <si>
    <t>2022-01-28 21:36:35</t>
  </si>
  <si>
    <t>102891586571</t>
  </si>
  <si>
    <t>2410306</t>
  </si>
  <si>
    <t>双月湾海龟湾营地酒店</t>
  </si>
  <si>
    <t>崔昊之</t>
  </si>
  <si>
    <t>610.00</t>
  </si>
  <si>
    <t>-610</t>
  </si>
  <si>
    <t>2022-01-29 14:03:15</t>
  </si>
  <si>
    <t>2410131</t>
  </si>
  <si>
    <t>杨文斌,杨良珠</t>
  </si>
  <si>
    <t>890.00</t>
  </si>
  <si>
    <t>2022-01-28 13:55:53</t>
  </si>
  <si>
    <t>2409939</t>
  </si>
  <si>
    <t>2204.00</t>
  </si>
  <si>
    <t>2022-01-27 22:16:59</t>
  </si>
  <si>
    <t>2409914</t>
  </si>
  <si>
    <t>龙门花溪雨谷尾山居</t>
  </si>
  <si>
    <t>刘秀凤</t>
  </si>
  <si>
    <t>1690.00</t>
  </si>
  <si>
    <t>2022-01-27 20:16:17</t>
  </si>
  <si>
    <t>2409759</t>
  </si>
  <si>
    <t>雷静波</t>
  </si>
  <si>
    <t>750.00</t>
  </si>
  <si>
    <t>-750</t>
  </si>
  <si>
    <t>2022-01-27 13:20:53</t>
  </si>
  <si>
    <t>2409737</t>
  </si>
  <si>
    <t>清远金子山森林雪谷壮瑶度假村</t>
  </si>
  <si>
    <t>杨璐维</t>
  </si>
  <si>
    <t>456.00</t>
  </si>
  <si>
    <t>2022-01-27 11:51:22</t>
  </si>
  <si>
    <t>2409548</t>
  </si>
  <si>
    <t>美豪丽致酒店(上海嘉定新城中心店)</t>
  </si>
  <si>
    <t>张龙</t>
  </si>
  <si>
    <t>563.00</t>
  </si>
  <si>
    <t>2022-01-26 21:26:05</t>
  </si>
  <si>
    <t>2409465</t>
  </si>
  <si>
    <t>三亚海棠湾麓湖度假酒店</t>
  </si>
  <si>
    <t>张勇</t>
  </si>
  <si>
    <t>1308.00</t>
  </si>
  <si>
    <t>2022-01-26 18:02:13</t>
  </si>
  <si>
    <t>2409433</t>
  </si>
  <si>
    <t>深圳圣淘沙酒店(桃园店)</t>
  </si>
  <si>
    <t>王佳奇,王宏伟</t>
  </si>
  <si>
    <t>1840.00</t>
  </si>
  <si>
    <t>2022-01-26 17:14:16</t>
  </si>
  <si>
    <t>2409428</t>
  </si>
  <si>
    <t>陵水香水湾阿尔卡迪亚度假酒店</t>
  </si>
  <si>
    <t>章程敏,章倩倩,章高华</t>
  </si>
  <si>
    <t>1623.00</t>
  </si>
  <si>
    <t>2022-01-26 16:52:07</t>
  </si>
  <si>
    <t>2409301</t>
  </si>
  <si>
    <t>两江丽景酒店(重庆解放碑店)</t>
  </si>
  <si>
    <t>刘兰</t>
  </si>
  <si>
    <t>426.00</t>
  </si>
  <si>
    <t>2022-01-26 11:48:32</t>
  </si>
  <si>
    <t>2409296</t>
  </si>
  <si>
    <t>长盛通江大酒店</t>
  </si>
  <si>
    <t>庄志东</t>
  </si>
  <si>
    <t>1143.00</t>
  </si>
  <si>
    <t>2022-01-26 11:44:51</t>
  </si>
  <si>
    <t>2409265</t>
  </si>
  <si>
    <t>1102.00</t>
  </si>
  <si>
    <t>2022-01-26 10:54:47</t>
  </si>
  <si>
    <t>2409231</t>
  </si>
  <si>
    <t>刘爱妮</t>
  </si>
  <si>
    <t>1415.00</t>
  </si>
  <si>
    <t>2022-01-26 09:22:34</t>
  </si>
  <si>
    <t>2022-01-25</t>
  </si>
  <si>
    <t>2409024</t>
  </si>
  <si>
    <t>南宁龙光那莲豪华精选酒店</t>
  </si>
  <si>
    <t>马晓云</t>
  </si>
  <si>
    <t>1682.00</t>
  </si>
  <si>
    <t>2022-01-25 21:27:32</t>
  </si>
  <si>
    <t>2408808</t>
  </si>
  <si>
    <t>福清国惠大酒店</t>
  </si>
  <si>
    <t>周航</t>
  </si>
  <si>
    <t>352.00</t>
  </si>
  <si>
    <t>2022-01-25 16:25:16</t>
  </si>
  <si>
    <t>102888511386</t>
  </si>
  <si>
    <t>2408721</t>
  </si>
  <si>
    <t>重庆万州富力希尔顿逸林酒店</t>
  </si>
  <si>
    <t>罗承芳</t>
  </si>
  <si>
    <t>1586.00</t>
  </si>
  <si>
    <t>-1586</t>
  </si>
  <si>
    <t>2022-01-25 14:06:53</t>
  </si>
  <si>
    <t>2408631</t>
  </si>
  <si>
    <t>重庆艺悦精选酒店</t>
  </si>
  <si>
    <t>王芳</t>
  </si>
  <si>
    <t>505.00</t>
  </si>
  <si>
    <t>2022-01-25 12:08:21</t>
  </si>
  <si>
    <t>2022-01-24</t>
  </si>
  <si>
    <t>2408365</t>
  </si>
  <si>
    <t>正佳金殿维福顿公寓(广州正佳广场店)</t>
  </si>
  <si>
    <t>曾晓君</t>
  </si>
  <si>
    <t>1650.00</t>
  </si>
  <si>
    <t>2022-01-24 21:12:43</t>
  </si>
  <si>
    <t>2408244</t>
  </si>
  <si>
    <t>余湘宜,余曼弟</t>
  </si>
  <si>
    <t>2360.00</t>
  </si>
  <si>
    <t>2022-01-24 18:07:02</t>
  </si>
  <si>
    <t>2407798</t>
  </si>
  <si>
    <t>昭通温德姆至尊豪廷大酒店</t>
  </si>
  <si>
    <t>姚昱冰</t>
  </si>
  <si>
    <t>464.00</t>
  </si>
  <si>
    <t>2022-01-24 13:11:45</t>
  </si>
  <si>
    <t>2407703</t>
  </si>
  <si>
    <t>哈尔滨华宿市居精品酒店</t>
  </si>
  <si>
    <t>罗本超</t>
  </si>
  <si>
    <t>470.00</t>
  </si>
  <si>
    <t>2022-01-24 12:05:36</t>
  </si>
  <si>
    <t>2407669</t>
  </si>
  <si>
    <t>蓬安柠檬精选酒店</t>
  </si>
  <si>
    <t>苗永彬</t>
  </si>
  <si>
    <t>2022-01-24 11:23:39</t>
  </si>
  <si>
    <t>2407629</t>
  </si>
  <si>
    <t>泉州酒店</t>
  </si>
  <si>
    <t>宋安良</t>
  </si>
  <si>
    <t>424.00</t>
  </si>
  <si>
    <t>2022-01-24 10:14:35</t>
  </si>
  <si>
    <t>2022-01-23</t>
  </si>
  <si>
    <t>2407218</t>
  </si>
  <si>
    <t>刘欣杰</t>
  </si>
  <si>
    <t>770.00</t>
  </si>
  <si>
    <t>2022-01-23 16:17:52</t>
  </si>
  <si>
    <t>2022-01-22</t>
  </si>
  <si>
    <t>2406695</t>
  </si>
  <si>
    <t>蒋晓东</t>
  </si>
  <si>
    <t>422.00</t>
  </si>
  <si>
    <t>2022-01-22 22:31:34</t>
  </si>
  <si>
    <t>2406490</t>
  </si>
  <si>
    <t>吴锐枫</t>
  </si>
  <si>
    <t>468.00</t>
  </si>
  <si>
    <t>2022-01-22 19:10:59</t>
  </si>
  <si>
    <t>2022-01-21</t>
  </si>
  <si>
    <t>2405632</t>
  </si>
  <si>
    <t>花筑·曾厝垵燕溪度假民宿</t>
  </si>
  <si>
    <t>王群英</t>
  </si>
  <si>
    <t>495.00</t>
  </si>
  <si>
    <t>2022-01-21 22:46:45</t>
  </si>
  <si>
    <t>102884185607</t>
  </si>
  <si>
    <t>2405321</t>
  </si>
  <si>
    <t>九九快捷酒店（河边街店）</t>
  </si>
  <si>
    <t>刘东</t>
  </si>
  <si>
    <t>2022-01-21 20:51:37</t>
  </si>
  <si>
    <t>2404398</t>
  </si>
  <si>
    <t>神农架阿尔卡迪亚森林酒店</t>
  </si>
  <si>
    <t>万璐</t>
  </si>
  <si>
    <t>1198.00</t>
  </si>
  <si>
    <t>2022-01-21 14:14:34</t>
  </si>
  <si>
    <t>2404260</t>
  </si>
  <si>
    <t>三亚亚龙湾美高梅度假酒店</t>
  </si>
  <si>
    <t>马贤明</t>
  </si>
  <si>
    <t>1574.00</t>
  </si>
  <si>
    <t>2022-01-21 12:52:43</t>
  </si>
  <si>
    <t>2404028</t>
  </si>
  <si>
    <t>万豪假日酒店</t>
  </si>
  <si>
    <t>宋杨</t>
  </si>
  <si>
    <t>435.00</t>
  </si>
  <si>
    <t>2022-01-21 10:51:41</t>
  </si>
  <si>
    <t>2022-01-20</t>
  </si>
  <si>
    <t>2402024</t>
  </si>
  <si>
    <t>自贡漫居轻奢酒店</t>
  </si>
  <si>
    <t>游旋</t>
  </si>
  <si>
    <t>1578.00</t>
  </si>
  <si>
    <t>2022-01-20 11:48:31</t>
  </si>
  <si>
    <t>2022-01-19</t>
  </si>
  <si>
    <t>2401237</t>
  </si>
  <si>
    <t>雅安雅都假日兰欧酒店</t>
  </si>
  <si>
    <t>CHEN KEFAN,LI YINGYING</t>
  </si>
  <si>
    <t>1192.00</t>
  </si>
  <si>
    <t>2022-01-19 21:33:16</t>
  </si>
  <si>
    <t>2401221</t>
  </si>
  <si>
    <t>钟文佳,ZHOU YI</t>
  </si>
  <si>
    <t>2022-01-19 21:26:51</t>
  </si>
  <si>
    <t>2022-01-18</t>
  </si>
  <si>
    <t>2398359</t>
  </si>
  <si>
    <t>连山江景酒店</t>
  </si>
  <si>
    <t>张嘉敏</t>
  </si>
  <si>
    <t>208.00</t>
  </si>
  <si>
    <t>2022-01-18 14:48:57</t>
  </si>
  <si>
    <t>2022-01-15</t>
  </si>
  <si>
    <t>2393572</t>
  </si>
  <si>
    <t>陈强</t>
  </si>
  <si>
    <t>2022-01-15 22:24:08</t>
  </si>
  <si>
    <t>2022-01-12</t>
  </si>
  <si>
    <t>2386835</t>
  </si>
  <si>
    <t>北海银滩皇冠假日酒店</t>
  </si>
  <si>
    <t>曾言实,衡丹</t>
  </si>
  <si>
    <t>1826.00</t>
  </si>
  <si>
    <t>2022-01-12 20:31:36</t>
  </si>
  <si>
    <t>2386800</t>
  </si>
  <si>
    <t>2022-01-12 20:21:43</t>
  </si>
  <si>
    <t>2386476</t>
  </si>
  <si>
    <t>重庆贝迪颐园温泉度假酒店</t>
  </si>
  <si>
    <t>马忠玲</t>
  </si>
  <si>
    <t>1071.00</t>
  </si>
  <si>
    <t>2022-01-12 18:19:22</t>
  </si>
  <si>
    <t>2385605</t>
  </si>
  <si>
    <t>北京中信金陵酒店</t>
  </si>
  <si>
    <t>孙洛漳</t>
  </si>
  <si>
    <t>900.00</t>
  </si>
  <si>
    <t>2022-01-12 22:15:28</t>
  </si>
  <si>
    <t>2385597</t>
  </si>
  <si>
    <t>孙克利,孙爱花,孙露雯</t>
  </si>
  <si>
    <t>2700.00</t>
  </si>
  <si>
    <t>2022-01-12 21:47:31</t>
  </si>
  <si>
    <t>2022-01-11</t>
  </si>
  <si>
    <t>2383585</t>
  </si>
  <si>
    <t>蓝调精品酒店(重庆荣昌西南大学店)</t>
  </si>
  <si>
    <t>吴思海,吴欣远</t>
  </si>
  <si>
    <t>2872.00</t>
  </si>
  <si>
    <t>2022-01-11 14:02:15</t>
  </si>
  <si>
    <t>2022-01-10</t>
  </si>
  <si>
    <t>2381634</t>
  </si>
  <si>
    <t>南充碧桂园凤凰酒店</t>
  </si>
  <si>
    <t>张哲,张妮,张彬</t>
  </si>
  <si>
    <t>2118.00</t>
  </si>
  <si>
    <t>2022-01-10 13:26:27</t>
  </si>
  <si>
    <t>2381337</t>
  </si>
  <si>
    <t>绵阳桃花岛酒店</t>
  </si>
  <si>
    <t>罗怡</t>
  </si>
  <si>
    <t>461.00</t>
  </si>
  <si>
    <t>2022-01-10 10:07:42</t>
  </si>
  <si>
    <t>2022-01-09</t>
  </si>
  <si>
    <t>2380371</t>
  </si>
  <si>
    <t>葛小英</t>
  </si>
  <si>
    <t>235.00</t>
  </si>
  <si>
    <t>2022-01-09 15:07:27</t>
  </si>
  <si>
    <t>2022-01-07</t>
  </si>
  <si>
    <t>2377849</t>
  </si>
  <si>
    <t>姚刻,陈铮莉</t>
  </si>
  <si>
    <t>2022-01-07 19:20:13</t>
  </si>
  <si>
    <t>2022-01-06</t>
  </si>
  <si>
    <t>2375302</t>
  </si>
  <si>
    <t>史夏兰</t>
  </si>
  <si>
    <t>2022-01-06 12:00:02</t>
  </si>
  <si>
    <t>2375301</t>
  </si>
  <si>
    <t>史桂兰,顾敏珠,史育兰</t>
  </si>
  <si>
    <t>1266.00</t>
  </si>
  <si>
    <t>2022-01-06 12:01:52</t>
  </si>
  <si>
    <t>2375299</t>
  </si>
  <si>
    <t>于陶婕,史晟玮,史春兰</t>
  </si>
  <si>
    <t>2022-01-06 12:03:05</t>
  </si>
  <si>
    <t>2375119</t>
  </si>
  <si>
    <t>三亚悦信明日大酒店</t>
  </si>
  <si>
    <t>吴坤恒</t>
  </si>
  <si>
    <t>316.00</t>
  </si>
  <si>
    <t>2022-01-06 10:09:29</t>
  </si>
  <si>
    <t>2022-01-04</t>
  </si>
  <si>
    <t>2373047</t>
  </si>
  <si>
    <t>三亚文华东方酒店</t>
  </si>
  <si>
    <t>丁盛兰</t>
  </si>
  <si>
    <t>1917.00</t>
  </si>
  <si>
    <t>2022-01-05 09:05:19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</si>
</sst>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0"/>
      <name val="Arial"/>
      <charset val="134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1" fillId="4" borderId="5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8" fillId="11" borderId="7" applyNumberFormat="0" applyFon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7" fillId="0" borderId="9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5" fillId="10" borderId="10" applyNumberFormat="0" applyAlignment="0" applyProtection="0">
      <alignment vertical="center"/>
    </xf>
    <xf numFmtId="0" fontId="16" fillId="10" borderId="5" applyNumberFormat="0" applyAlignment="0" applyProtection="0">
      <alignment vertical="center"/>
    </xf>
    <xf numFmtId="0" fontId="9" fillId="3" borderId="3" applyNumberFormat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/>
    <xf numFmtId="4" fontId="3" fillId="0" borderId="0" xfId="0" applyNumberFormat="1" applyFont="1" applyFill="1" applyBorder="1" applyAlignment="1"/>
    <xf numFmtId="0" fontId="4" fillId="2" borderId="1" xfId="0" applyNumberFormat="1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/>
    <xf numFmtId="0" fontId="5" fillId="0" borderId="0" xfId="0" applyNumberFormat="1" applyFont="1" applyFill="1" applyBorder="1" applyAlignment="1" applyProtection="1">
      <alignment vertical="center"/>
    </xf>
    <xf numFmtId="0" fontId="5" fillId="0" borderId="0" xfId="0" applyNumberFormat="1" applyFont="1" applyFill="1" applyBorder="1" applyAlignment="1">
      <alignment horizontal="left" vertical="center"/>
    </xf>
    <xf numFmtId="4" fontId="5" fillId="0" borderId="0" xfId="0" applyNumberFormat="1" applyFont="1" applyFill="1" applyBorder="1" applyAlignment="1">
      <alignment horizontal="right" vertical="center"/>
    </xf>
    <xf numFmtId="0" fontId="6" fillId="0" borderId="2" xfId="0" applyNumberFormat="1" applyFont="1" applyFill="1" applyBorder="1" applyAlignment="1">
      <alignment horizontal="center" vertical="center"/>
    </xf>
    <xf numFmtId="4" fontId="6" fillId="0" borderId="2" xfId="0" applyNumberFormat="1" applyFont="1" applyFill="1" applyBorder="1" applyAlignment="1">
      <alignment horizontal="center" vertical="center"/>
    </xf>
    <xf numFmtId="176" fontId="0" fillId="0" borderId="0" xfId="0" applyNumberFormat="1">
      <alignment vertical="center"/>
    </xf>
    <xf numFmtId="4" fontId="0" fillId="0" borderId="0" xfId="0" applyNumberFormat="1">
      <alignment vertical="center"/>
    </xf>
    <xf numFmtId="0" fontId="5" fillId="0" borderId="0" xfId="0" applyNumberFormat="1" applyFont="1" applyFill="1" applyBorder="1" applyAlignment="1" quotePrefix="1">
      <alignment horizontal="left" vertical="center"/>
    </xf>
    <xf numFmtId="0" fontId="5" fillId="0" borderId="0" xfId="0" applyNumberFormat="1" applyFont="1" applyFill="1" applyBorder="1" applyAlignment="1" applyProtection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228"/>
  <sheetViews>
    <sheetView tabSelected="1" workbookViewId="0">
      <selection activeCell="A205" sqref="A205:C211"/>
    </sheetView>
  </sheetViews>
  <sheetFormatPr defaultColWidth="8" defaultRowHeight="13.5"/>
  <cols>
    <col min="1" max="1" width="12.875" style="3" customWidth="1"/>
    <col min="2" max="3" width="10.625" style="3" customWidth="1"/>
    <col min="4" max="4" width="11.625" style="4" customWidth="1"/>
    <col min="5" max="5" width="8" style="3"/>
    <col min="6" max="6" width="11" style="3" customWidth="1"/>
    <col min="7" max="16353" width="8" style="3"/>
  </cols>
  <sheetData>
    <row r="1" s="3" customFormat="1" ht="12.75" spans="1:8">
      <c r="A1" s="5" t="s">
        <v>0</v>
      </c>
      <c r="B1" s="5" t="s">
        <v>1</v>
      </c>
      <c r="C1" s="5" t="s">
        <v>2</v>
      </c>
      <c r="D1" s="5" t="s">
        <v>3</v>
      </c>
      <c r="H1" s="6" t="s">
        <v>4</v>
      </c>
    </row>
    <row r="2" s="3" customFormat="1" ht="14.25" hidden="1" customHeight="1" spans="1:9">
      <c r="A2" s="7" t="s">
        <v>5</v>
      </c>
      <c r="B2" s="8" t="s">
        <v>6</v>
      </c>
      <c r="C2" s="8" t="s">
        <v>7</v>
      </c>
      <c r="D2" s="4">
        <v>426</v>
      </c>
      <c r="E2" s="3" t="str">
        <f>VLOOKUP(A2,HOP!A:L,12,0)</f>
        <v>426.00</v>
      </c>
      <c r="F2" s="3" t="str">
        <f>VLOOKUP(A2,HOP!A:C,3,0)</f>
        <v>2409301</v>
      </c>
      <c r="G2" s="3">
        <f>D2-E2</f>
        <v>0</v>
      </c>
      <c r="H2" s="3" t="str">
        <f>$H$1&amp;F2</f>
        <v>，2409301</v>
      </c>
      <c r="I2" s="3" t="str">
        <f>VLOOKUP(A2,HOP!A:T,20,0)</f>
        <v>直连</v>
      </c>
    </row>
    <row r="3" s="3" customFormat="1" ht="14.25" hidden="1" customHeight="1" spans="1:9">
      <c r="A3" s="7" t="s">
        <v>8</v>
      </c>
      <c r="B3" s="8" t="s">
        <v>9</v>
      </c>
      <c r="C3" s="8" t="s">
        <v>7</v>
      </c>
      <c r="D3" s="4">
        <v>1623</v>
      </c>
      <c r="E3" s="3" t="str">
        <f>VLOOKUP(A3,HOP!A:L,12,0)</f>
        <v>1623.00</v>
      </c>
      <c r="F3" s="3" t="str">
        <f>VLOOKUP(A3,HOP!A:C,3,0)</f>
        <v>2409428</v>
      </c>
      <c r="G3" s="3">
        <f t="shared" ref="G3:G34" si="0">D3-E3</f>
        <v>0</v>
      </c>
      <c r="H3" s="3" t="str">
        <f t="shared" ref="H3:H34" si="1">$H$1&amp;F3</f>
        <v>，2409428</v>
      </c>
      <c r="I3" s="3" t="str">
        <f>VLOOKUP(A3,HOP!A:T,20,0)</f>
        <v>直连</v>
      </c>
    </row>
    <row r="4" s="3" customFormat="1" ht="14.25" hidden="1" customHeight="1" spans="1:9">
      <c r="A4" s="7" t="s">
        <v>10</v>
      </c>
      <c r="B4" s="8" t="s">
        <v>9</v>
      </c>
      <c r="C4" s="8" t="s">
        <v>7</v>
      </c>
      <c r="D4" s="4">
        <v>236</v>
      </c>
      <c r="E4" s="3" t="str">
        <f>VLOOKUP(A4,HOP!A:L,12,0)</f>
        <v>236.00</v>
      </c>
      <c r="F4" s="3" t="str">
        <f>VLOOKUP(A4,HOP!A:C,3,0)</f>
        <v>2410346</v>
      </c>
      <c r="G4" s="3">
        <f t="shared" si="0"/>
        <v>0</v>
      </c>
      <c r="H4" s="3" t="str">
        <f t="shared" si="1"/>
        <v>，2410346</v>
      </c>
      <c r="I4" s="3" t="str">
        <f>VLOOKUP(A4,HOP!A:T,20,0)</f>
        <v>直连</v>
      </c>
    </row>
    <row r="5" s="3" customFormat="1" ht="14.25" hidden="1" customHeight="1" spans="1:9">
      <c r="A5" s="7" t="s">
        <v>11</v>
      </c>
      <c r="B5" s="8" t="s">
        <v>7</v>
      </c>
      <c r="C5" s="8" t="s">
        <v>12</v>
      </c>
      <c r="D5" s="4">
        <v>468</v>
      </c>
      <c r="E5" s="3" t="str">
        <f>VLOOKUP(A5,HOP!A:L,12,0)</f>
        <v>468.00</v>
      </c>
      <c r="F5" s="3" t="str">
        <f>VLOOKUP(A5,HOP!A:C,3,0)</f>
        <v>2406490</v>
      </c>
      <c r="G5" s="3">
        <f t="shared" si="0"/>
        <v>0</v>
      </c>
      <c r="H5" s="3" t="str">
        <f t="shared" si="1"/>
        <v>，2406490</v>
      </c>
      <c r="I5" s="3" t="str">
        <f>VLOOKUP(A5,HOP!A:T,20,0)</f>
        <v>直采</v>
      </c>
    </row>
    <row r="6" s="3" customFormat="1" ht="14.25" hidden="1" customHeight="1" spans="1:9">
      <c r="A6" s="7" t="s">
        <v>13</v>
      </c>
      <c r="B6" s="8" t="s">
        <v>9</v>
      </c>
      <c r="C6" s="8" t="s">
        <v>12</v>
      </c>
      <c r="D6" s="4">
        <v>1682</v>
      </c>
      <c r="E6" s="3" t="str">
        <f>VLOOKUP(A6,HOP!A:L,12,0)</f>
        <v>1682.00</v>
      </c>
      <c r="F6" s="3" t="str">
        <f>VLOOKUP(A6,HOP!A:C,3,0)</f>
        <v>2409024</v>
      </c>
      <c r="G6" s="3">
        <f t="shared" si="0"/>
        <v>0</v>
      </c>
      <c r="H6" s="3" t="str">
        <f t="shared" si="1"/>
        <v>，2409024</v>
      </c>
      <c r="I6" s="3" t="str">
        <f>VLOOKUP(A6,HOP!A:T,20,0)</f>
        <v>直连</v>
      </c>
    </row>
    <row r="7" s="3" customFormat="1" ht="14.25" hidden="1" customHeight="1" spans="1:9">
      <c r="A7" s="7" t="s">
        <v>14</v>
      </c>
      <c r="B7" s="8" t="s">
        <v>9</v>
      </c>
      <c r="C7" s="8" t="s">
        <v>12</v>
      </c>
      <c r="D7" s="4">
        <v>1308</v>
      </c>
      <c r="E7" s="3" t="str">
        <f>VLOOKUP(A7,HOP!A:L,12,0)</f>
        <v>1308.00</v>
      </c>
      <c r="F7" s="3" t="str">
        <f>VLOOKUP(A7,HOP!A:C,3,0)</f>
        <v>2409465</v>
      </c>
      <c r="G7" s="3">
        <f t="shared" si="0"/>
        <v>0</v>
      </c>
      <c r="H7" s="3" t="str">
        <f t="shared" si="1"/>
        <v>，2409465</v>
      </c>
      <c r="I7" s="3" t="str">
        <f>VLOOKUP(A7,HOP!A:T,20,0)</f>
        <v>直连</v>
      </c>
    </row>
    <row r="8" s="3" customFormat="1" ht="14.25" hidden="1" customHeight="1" spans="1:9">
      <c r="A8" s="7" t="s">
        <v>15</v>
      </c>
      <c r="B8" s="8" t="s">
        <v>7</v>
      </c>
      <c r="C8" s="8" t="s">
        <v>12</v>
      </c>
      <c r="D8" s="4">
        <v>208</v>
      </c>
      <c r="E8" s="3" t="str">
        <f>VLOOKUP(A8,HOP!A:L,12,0)</f>
        <v>208.00</v>
      </c>
      <c r="F8" s="3" t="str">
        <f>VLOOKUP(A8,HOP!A:C,3,0)</f>
        <v>2398359</v>
      </c>
      <c r="G8" s="3">
        <f t="shared" si="0"/>
        <v>0</v>
      </c>
      <c r="H8" s="3" t="str">
        <f t="shared" si="1"/>
        <v>，2398359</v>
      </c>
      <c r="I8" s="3" t="str">
        <f>VLOOKUP(A8,HOP!A:T,20,0)</f>
        <v>直采</v>
      </c>
    </row>
    <row r="9" s="3" customFormat="1" ht="14.25" hidden="1" customHeight="1" spans="1:9">
      <c r="A9" s="7" t="s">
        <v>16</v>
      </c>
      <c r="B9" s="8" t="s">
        <v>7</v>
      </c>
      <c r="C9" s="8" t="s">
        <v>12</v>
      </c>
      <c r="D9" s="4">
        <v>456</v>
      </c>
      <c r="E9" s="3" t="str">
        <f>VLOOKUP(A9,HOP!A:L,12,0)</f>
        <v>456.00</v>
      </c>
      <c r="F9" s="3" t="str">
        <f>VLOOKUP(A9,HOP!A:C,3,0)</f>
        <v>2409737</v>
      </c>
      <c r="G9" s="3">
        <f t="shared" si="0"/>
        <v>0</v>
      </c>
      <c r="H9" s="3" t="str">
        <f t="shared" si="1"/>
        <v>，2409737</v>
      </c>
      <c r="I9" s="3" t="str">
        <f>VLOOKUP(A9,HOP!A:T,20,0)</f>
        <v>直采</v>
      </c>
    </row>
    <row r="10" s="3" customFormat="1" ht="14.25" hidden="1" customHeight="1" spans="1:9">
      <c r="A10" s="7" t="s">
        <v>17</v>
      </c>
      <c r="B10" s="8" t="s">
        <v>7</v>
      </c>
      <c r="C10" s="8" t="s">
        <v>12</v>
      </c>
      <c r="D10" s="4">
        <v>360</v>
      </c>
      <c r="E10" s="3" t="str">
        <f>VLOOKUP(A10,HOP!A:L,12,0)</f>
        <v>360.00</v>
      </c>
      <c r="F10" s="3" t="str">
        <f>VLOOKUP(A10,HOP!A:C,3,0)</f>
        <v>2410317</v>
      </c>
      <c r="G10" s="3">
        <f t="shared" si="0"/>
        <v>0</v>
      </c>
      <c r="H10" s="3" t="str">
        <f t="shared" si="1"/>
        <v>，2410317</v>
      </c>
      <c r="I10" s="3" t="str">
        <f>VLOOKUP(A10,HOP!A:T,20,0)</f>
        <v>直连</v>
      </c>
    </row>
    <row r="11" s="3" customFormat="1" ht="14.25" hidden="1" customHeight="1" spans="1:9">
      <c r="A11" s="7" t="s">
        <v>18</v>
      </c>
      <c r="B11" s="8" t="s">
        <v>7</v>
      </c>
      <c r="C11" s="8" t="s">
        <v>12</v>
      </c>
      <c r="D11" s="4">
        <v>190</v>
      </c>
      <c r="E11" s="3" t="str">
        <f>VLOOKUP(A11,HOP!A:L,12,0)</f>
        <v>190.00</v>
      </c>
      <c r="F11" s="3" t="str">
        <f>VLOOKUP(A11,HOP!A:C,3,0)</f>
        <v>2410647</v>
      </c>
      <c r="G11" s="3">
        <f t="shared" si="0"/>
        <v>0</v>
      </c>
      <c r="H11" s="3" t="str">
        <f t="shared" si="1"/>
        <v>，2410647</v>
      </c>
      <c r="I11" s="3" t="str">
        <f>VLOOKUP(A11,HOP!A:T,20,0)</f>
        <v>直连</v>
      </c>
    </row>
    <row r="12" s="3" customFormat="1" ht="14.25" hidden="1" customHeight="1" spans="1:9">
      <c r="A12" s="7" t="s">
        <v>19</v>
      </c>
      <c r="B12" s="8" t="s">
        <v>7</v>
      </c>
      <c r="C12" s="8" t="s">
        <v>12</v>
      </c>
      <c r="D12" s="4">
        <v>267</v>
      </c>
      <c r="E12" s="3" t="str">
        <f>VLOOKUP(A12,HOP!A:L,12,0)</f>
        <v>267.00</v>
      </c>
      <c r="F12" s="3" t="str">
        <f>VLOOKUP(A12,HOP!A:C,3,0)</f>
        <v>2410644</v>
      </c>
      <c r="G12" s="3">
        <f t="shared" si="0"/>
        <v>0</v>
      </c>
      <c r="H12" s="3" t="str">
        <f t="shared" si="1"/>
        <v>，2410644</v>
      </c>
      <c r="I12" s="3" t="str">
        <f>VLOOKUP(A12,HOP!A:T,20,0)</f>
        <v>直连</v>
      </c>
    </row>
    <row r="13" spans="1:10">
      <c r="A13" s="14" t="s">
        <v>20</v>
      </c>
      <c r="D13" s="9">
        <v>-116</v>
      </c>
      <c r="E13" s="3" t="e">
        <f>VLOOKUP(A13,HOP!A:L,12,0)</f>
        <v>#N/A</v>
      </c>
      <c r="F13" s="3">
        <v>2409582</v>
      </c>
      <c r="G13" s="3" t="e">
        <f t="shared" si="0"/>
        <v>#N/A</v>
      </c>
      <c r="H13" s="3" t="str">
        <f t="shared" si="1"/>
        <v>，2409582</v>
      </c>
      <c r="I13" s="3" t="e">
        <f>VLOOKUP(A13,HOP!A:T,20,0)</f>
        <v>#N/A</v>
      </c>
      <c r="J13" s="3" t="s">
        <v>21</v>
      </c>
    </row>
    <row r="14" s="3" customFormat="1" ht="14.25" hidden="1" customHeight="1" spans="1:9">
      <c r="A14" s="7" t="s">
        <v>22</v>
      </c>
      <c r="B14" s="8" t="s">
        <v>12</v>
      </c>
      <c r="C14" s="8" t="s">
        <v>23</v>
      </c>
      <c r="D14" s="4">
        <v>1574</v>
      </c>
      <c r="E14" s="3" t="str">
        <f>VLOOKUP(A14,HOP!A:L,12,0)</f>
        <v>1574.00</v>
      </c>
      <c r="F14" s="3" t="str">
        <f>VLOOKUP(A14,HOP!A:C,3,0)</f>
        <v>2404260</v>
      </c>
      <c r="G14" s="3">
        <f t="shared" si="0"/>
        <v>0</v>
      </c>
      <c r="H14" s="3" t="str">
        <f t="shared" si="1"/>
        <v>，2404260</v>
      </c>
      <c r="I14" s="3" t="str">
        <f>VLOOKUP(A14,HOP!A:T,20,0)</f>
        <v>直连</v>
      </c>
    </row>
    <row r="15" s="3" customFormat="1" ht="14.25" hidden="1" customHeight="1" spans="1:9">
      <c r="A15" s="7" t="s">
        <v>24</v>
      </c>
      <c r="B15" s="8" t="s">
        <v>12</v>
      </c>
      <c r="C15" s="8" t="s">
        <v>23</v>
      </c>
      <c r="D15" s="4">
        <v>298</v>
      </c>
      <c r="E15" s="3" t="str">
        <f>VLOOKUP(A15,HOP!A:L,12,0)</f>
        <v>298.00</v>
      </c>
      <c r="F15" s="3" t="str">
        <f>VLOOKUP(A15,HOP!A:C,3,0)</f>
        <v>2410671</v>
      </c>
      <c r="G15" s="3">
        <f t="shared" si="0"/>
        <v>0</v>
      </c>
      <c r="H15" s="3" t="str">
        <f t="shared" si="1"/>
        <v>，2410671</v>
      </c>
      <c r="I15" s="3" t="str">
        <f>VLOOKUP(A15,HOP!A:T,20,0)</f>
        <v>直连</v>
      </c>
    </row>
    <row r="16" s="3" customFormat="1" ht="14.25" hidden="1" customHeight="1" spans="1:9">
      <c r="A16" s="7" t="s">
        <v>25</v>
      </c>
      <c r="B16" s="8" t="s">
        <v>12</v>
      </c>
      <c r="C16" s="8" t="s">
        <v>23</v>
      </c>
      <c r="D16" s="4">
        <v>238</v>
      </c>
      <c r="E16" s="3" t="str">
        <f>VLOOKUP(A16,HOP!A:L,12,0)</f>
        <v>238.00</v>
      </c>
      <c r="F16" s="3" t="str">
        <f>VLOOKUP(A16,HOP!A:C,3,0)</f>
        <v>2410978</v>
      </c>
      <c r="G16" s="3">
        <f t="shared" si="0"/>
        <v>0</v>
      </c>
      <c r="H16" s="3" t="str">
        <f t="shared" si="1"/>
        <v>，2410978</v>
      </c>
      <c r="I16" s="3" t="str">
        <f>VLOOKUP(A16,HOP!A:T,20,0)</f>
        <v>直连</v>
      </c>
    </row>
    <row r="17" s="3" customFormat="1" ht="14.25" hidden="1" customHeight="1" spans="1:9">
      <c r="A17" s="7" t="s">
        <v>26</v>
      </c>
      <c r="B17" s="8" t="s">
        <v>12</v>
      </c>
      <c r="C17" s="8" t="s">
        <v>23</v>
      </c>
      <c r="D17" s="4">
        <v>1917</v>
      </c>
      <c r="E17" s="3" t="str">
        <f>VLOOKUP(A17,HOP!A:L,12,0)</f>
        <v>1917.00</v>
      </c>
      <c r="F17" s="3" t="str">
        <f>VLOOKUP(A17,HOP!A:C,3,0)</f>
        <v>2373047</v>
      </c>
      <c r="G17" s="3">
        <f t="shared" si="0"/>
        <v>0</v>
      </c>
      <c r="H17" s="3" t="str">
        <f t="shared" si="1"/>
        <v>，2373047</v>
      </c>
      <c r="I17" s="3" t="str">
        <f>VLOOKUP(A17,HOP!A:T,20,0)</f>
        <v>直连</v>
      </c>
    </row>
    <row r="18" s="3" customFormat="1" ht="14.25" hidden="1" customHeight="1" spans="1:9">
      <c r="A18" s="7" t="s">
        <v>27</v>
      </c>
      <c r="B18" s="8" t="s">
        <v>12</v>
      </c>
      <c r="C18" s="8" t="s">
        <v>23</v>
      </c>
      <c r="D18" s="4">
        <v>172</v>
      </c>
      <c r="E18" s="3" t="str">
        <f>VLOOKUP(A18,HOP!A:L,12,0)</f>
        <v>172.00</v>
      </c>
      <c r="F18" s="3" t="str">
        <f>VLOOKUP(A18,HOP!A:C,3,0)</f>
        <v>2407669</v>
      </c>
      <c r="G18" s="3">
        <f t="shared" si="0"/>
        <v>0</v>
      </c>
      <c r="H18" s="3" t="str">
        <f t="shared" si="1"/>
        <v>，2407669</v>
      </c>
      <c r="I18" s="3" t="str">
        <f>VLOOKUP(A18,HOP!A:T,20,0)</f>
        <v>直连</v>
      </c>
    </row>
    <row r="19" s="3" customFormat="1" ht="14.25" hidden="1" customHeight="1" spans="1:9">
      <c r="A19" s="7" t="s">
        <v>28</v>
      </c>
      <c r="B19" s="8" t="s">
        <v>7</v>
      </c>
      <c r="C19" s="8" t="s">
        <v>23</v>
      </c>
      <c r="D19" s="4">
        <v>1690</v>
      </c>
      <c r="E19" s="3" t="str">
        <f>VLOOKUP(A19,HOP!A:L,12,0)</f>
        <v>1690.00</v>
      </c>
      <c r="F19" s="3" t="str">
        <f>VLOOKUP(A19,HOP!A:C,3,0)</f>
        <v>2409914</v>
      </c>
      <c r="G19" s="3">
        <f t="shared" si="0"/>
        <v>0</v>
      </c>
      <c r="H19" s="3" t="str">
        <f t="shared" si="1"/>
        <v>，2409914</v>
      </c>
      <c r="I19" s="3" t="str">
        <f>VLOOKUP(A19,HOP!A:T,20,0)</f>
        <v>直采</v>
      </c>
    </row>
    <row r="20" s="3" customFormat="1" ht="14.25" hidden="1" customHeight="1" spans="1:9">
      <c r="A20" s="7" t="s">
        <v>29</v>
      </c>
      <c r="B20" s="8" t="s">
        <v>12</v>
      </c>
      <c r="C20" s="8" t="s">
        <v>23</v>
      </c>
      <c r="D20" s="4">
        <v>338</v>
      </c>
      <c r="E20" s="3" t="str">
        <f>VLOOKUP(A20,HOP!A:L,12,0)</f>
        <v>338.00</v>
      </c>
      <c r="F20" s="3" t="str">
        <f>VLOOKUP(A20,HOP!A:C,3,0)</f>
        <v>2410610</v>
      </c>
      <c r="G20" s="3">
        <f t="shared" si="0"/>
        <v>0</v>
      </c>
      <c r="H20" s="3" t="str">
        <f t="shared" si="1"/>
        <v>，2410610</v>
      </c>
      <c r="I20" s="3" t="str">
        <f>VLOOKUP(A20,HOP!A:T,20,0)</f>
        <v>直采</v>
      </c>
    </row>
    <row r="21" s="3" customFormat="1" ht="14.25" hidden="1" customHeight="1" spans="1:9">
      <c r="A21" s="7" t="s">
        <v>30</v>
      </c>
      <c r="B21" s="8" t="s">
        <v>12</v>
      </c>
      <c r="C21" s="8" t="s">
        <v>23</v>
      </c>
      <c r="D21" s="4">
        <v>172</v>
      </c>
      <c r="E21" s="3" t="str">
        <f>VLOOKUP(A21,HOP!A:L,12,0)</f>
        <v>172.00</v>
      </c>
      <c r="F21" s="3" t="str">
        <f>VLOOKUP(A21,HOP!A:C,3,0)</f>
        <v>2411005</v>
      </c>
      <c r="G21" s="3">
        <f t="shared" si="0"/>
        <v>0</v>
      </c>
      <c r="H21" s="3" t="str">
        <f t="shared" si="1"/>
        <v>，2411005</v>
      </c>
      <c r="I21" s="3" t="str">
        <f>VLOOKUP(A21,HOP!A:T,20,0)</f>
        <v>直连</v>
      </c>
    </row>
    <row r="22" s="3" customFormat="1" ht="14.25" hidden="1" customHeight="1" spans="1:9">
      <c r="A22" s="7" t="s">
        <v>31</v>
      </c>
      <c r="B22" s="8" t="s">
        <v>12</v>
      </c>
      <c r="C22" s="8" t="s">
        <v>32</v>
      </c>
      <c r="D22" s="4">
        <v>1198</v>
      </c>
      <c r="E22" s="3" t="str">
        <f>VLOOKUP(A22,HOP!A:L,12,0)</f>
        <v>1198.00</v>
      </c>
      <c r="F22" s="3" t="str">
        <f>VLOOKUP(A22,HOP!A:C,3,0)</f>
        <v>2404398</v>
      </c>
      <c r="G22" s="3">
        <f t="shared" si="0"/>
        <v>0</v>
      </c>
      <c r="H22" s="3" t="str">
        <f t="shared" si="1"/>
        <v>，2404398</v>
      </c>
      <c r="I22" s="3" t="str">
        <f>VLOOKUP(A22,HOP!A:T,20,0)</f>
        <v>直连</v>
      </c>
    </row>
    <row r="23" s="3" customFormat="1" ht="14.25" hidden="1" customHeight="1" spans="1:9">
      <c r="A23" s="7" t="s">
        <v>33</v>
      </c>
      <c r="B23" s="8" t="s">
        <v>34</v>
      </c>
      <c r="C23" s="8" t="s">
        <v>32</v>
      </c>
      <c r="D23" s="4">
        <v>1650</v>
      </c>
      <c r="E23" s="3" t="str">
        <f>VLOOKUP(A23,HOP!A:L,12,0)</f>
        <v>1650.00</v>
      </c>
      <c r="F23" s="3" t="str">
        <f>VLOOKUP(A23,HOP!A:C,3,0)</f>
        <v>2408365</v>
      </c>
      <c r="G23" s="3">
        <f t="shared" si="0"/>
        <v>0</v>
      </c>
      <c r="H23" s="3" t="str">
        <f t="shared" si="1"/>
        <v>，2408365</v>
      </c>
      <c r="I23" s="3" t="str">
        <f>VLOOKUP(A23,HOP!A:T,20,0)</f>
        <v>直连</v>
      </c>
    </row>
    <row r="24" s="3" customFormat="1" ht="14.25" hidden="1" customHeight="1" spans="1:9">
      <c r="A24" s="7" t="s">
        <v>35</v>
      </c>
      <c r="B24" s="8" t="s">
        <v>23</v>
      </c>
      <c r="C24" s="8" t="s">
        <v>32</v>
      </c>
      <c r="D24" s="4">
        <v>563</v>
      </c>
      <c r="E24" s="3" t="str">
        <f>VLOOKUP(A24,HOP!A:L,12,0)</f>
        <v>563.00</v>
      </c>
      <c r="F24" s="3" t="str">
        <f>VLOOKUP(A24,HOP!A:C,3,0)</f>
        <v>2409548</v>
      </c>
      <c r="G24" s="3">
        <f t="shared" si="0"/>
        <v>0</v>
      </c>
      <c r="H24" s="3" t="str">
        <f t="shared" si="1"/>
        <v>，2409548</v>
      </c>
      <c r="I24" s="3" t="str">
        <f>VLOOKUP(A24,HOP!A:T,20,0)</f>
        <v>直连</v>
      </c>
    </row>
    <row r="25" s="3" customFormat="1" ht="14.25" hidden="1" customHeight="1" spans="1:9">
      <c r="A25" s="7" t="s">
        <v>36</v>
      </c>
      <c r="B25" s="8" t="s">
        <v>23</v>
      </c>
      <c r="C25" s="8" t="s">
        <v>32</v>
      </c>
      <c r="D25" s="4">
        <v>701</v>
      </c>
      <c r="E25" s="3" t="str">
        <f>VLOOKUP(A25,HOP!A:L,12,0)</f>
        <v>701.00</v>
      </c>
      <c r="F25" s="3" t="str">
        <f>VLOOKUP(A25,HOP!A:C,3,0)</f>
        <v>2410926</v>
      </c>
      <c r="G25" s="3">
        <f t="shared" si="0"/>
        <v>0</v>
      </c>
      <c r="H25" s="3" t="str">
        <f t="shared" si="1"/>
        <v>，2410926</v>
      </c>
      <c r="I25" s="3" t="str">
        <f>VLOOKUP(A25,HOP!A:T,20,0)</f>
        <v>直连</v>
      </c>
    </row>
    <row r="26" s="3" customFormat="1" ht="14.25" hidden="1" customHeight="1" spans="1:9">
      <c r="A26" s="7" t="s">
        <v>37</v>
      </c>
      <c r="B26" s="8" t="s">
        <v>23</v>
      </c>
      <c r="C26" s="8" t="s">
        <v>32</v>
      </c>
      <c r="D26" s="4">
        <v>244</v>
      </c>
      <c r="E26" s="3" t="str">
        <f>VLOOKUP(A26,HOP!A:L,12,0)</f>
        <v>244.00</v>
      </c>
      <c r="F26" s="3" t="str">
        <f>VLOOKUP(A26,HOP!A:C,3,0)</f>
        <v>2410988</v>
      </c>
      <c r="G26" s="3">
        <f t="shared" si="0"/>
        <v>0</v>
      </c>
      <c r="H26" s="3" t="str">
        <f t="shared" si="1"/>
        <v>，2410988</v>
      </c>
      <c r="I26" s="3" t="str">
        <f>VLOOKUP(A26,HOP!A:T,20,0)</f>
        <v>直连</v>
      </c>
    </row>
    <row r="27" s="3" customFormat="1" ht="14.25" hidden="1" customHeight="1" spans="1:9">
      <c r="A27" s="7" t="s">
        <v>38</v>
      </c>
      <c r="B27" s="8" t="s">
        <v>23</v>
      </c>
      <c r="C27" s="8" t="s">
        <v>32</v>
      </c>
      <c r="D27" s="4">
        <v>238</v>
      </c>
      <c r="E27" s="3" t="str">
        <f>VLOOKUP(A27,HOP!A:L,12,0)</f>
        <v>238.00</v>
      </c>
      <c r="F27" s="3" t="str">
        <f>VLOOKUP(A27,HOP!A:C,3,0)</f>
        <v>2411392</v>
      </c>
      <c r="G27" s="3">
        <f t="shared" si="0"/>
        <v>0</v>
      </c>
      <c r="H27" s="3" t="str">
        <f t="shared" si="1"/>
        <v>，2411392</v>
      </c>
      <c r="I27" s="3" t="str">
        <f>VLOOKUP(A27,HOP!A:T,20,0)</f>
        <v>直连</v>
      </c>
    </row>
    <row r="28" s="3" customFormat="1" ht="14.25" hidden="1" customHeight="1" spans="1:9">
      <c r="A28" s="7" t="s">
        <v>39</v>
      </c>
      <c r="B28" s="8" t="s">
        <v>23</v>
      </c>
      <c r="C28" s="8" t="s">
        <v>32</v>
      </c>
      <c r="D28" s="4">
        <v>329</v>
      </c>
      <c r="E28" s="3" t="str">
        <f>VLOOKUP(A28,HOP!A:L,12,0)</f>
        <v>329.00</v>
      </c>
      <c r="F28" s="3" t="str">
        <f>VLOOKUP(A28,HOP!A:C,3,0)</f>
        <v>2411108</v>
      </c>
      <c r="G28" s="3">
        <f t="shared" si="0"/>
        <v>0</v>
      </c>
      <c r="H28" s="3" t="str">
        <f t="shared" si="1"/>
        <v>，2411108</v>
      </c>
      <c r="I28" s="3" t="str">
        <f>VLOOKUP(A28,HOP!A:T,20,0)</f>
        <v>直连</v>
      </c>
    </row>
    <row r="29" s="3" customFormat="1" ht="14.25" hidden="1" customHeight="1" spans="1:9">
      <c r="A29" s="7" t="s">
        <v>40</v>
      </c>
      <c r="B29" s="8" t="s">
        <v>23</v>
      </c>
      <c r="C29" s="8" t="s">
        <v>32</v>
      </c>
      <c r="D29" s="4">
        <v>422</v>
      </c>
      <c r="E29" s="3" t="str">
        <f>VLOOKUP(A29,HOP!A:L,12,0)</f>
        <v>422.00</v>
      </c>
      <c r="F29" s="3" t="str">
        <f>VLOOKUP(A29,HOP!A:C,3,0)</f>
        <v>2406695</v>
      </c>
      <c r="G29" s="3">
        <f t="shared" si="0"/>
        <v>0</v>
      </c>
      <c r="H29" s="3" t="str">
        <f t="shared" si="1"/>
        <v>，2406695</v>
      </c>
      <c r="I29" s="3" t="str">
        <f>VLOOKUP(A29,HOP!A:T,20,0)</f>
        <v>直连</v>
      </c>
    </row>
    <row r="30" s="3" customFormat="1" ht="14.25" hidden="1" customHeight="1" spans="1:9">
      <c r="A30" s="7" t="s">
        <v>41</v>
      </c>
      <c r="B30" s="8" t="s">
        <v>23</v>
      </c>
      <c r="C30" s="8" t="s">
        <v>32</v>
      </c>
      <c r="D30" s="4">
        <v>362</v>
      </c>
      <c r="E30" s="3" t="str">
        <f>VLOOKUP(A30,HOP!A:L,12,0)</f>
        <v>362.00</v>
      </c>
      <c r="F30" s="3" t="str">
        <f>VLOOKUP(A30,HOP!A:C,3,0)</f>
        <v>2411020</v>
      </c>
      <c r="G30" s="3">
        <f t="shared" si="0"/>
        <v>0</v>
      </c>
      <c r="H30" s="3" t="str">
        <f t="shared" si="1"/>
        <v>，2411020</v>
      </c>
      <c r="I30" s="3" t="str">
        <f>VLOOKUP(A30,HOP!A:T,20,0)</f>
        <v>直连</v>
      </c>
    </row>
    <row r="31" s="3" customFormat="1" ht="14.25" hidden="1" customHeight="1" spans="1:9">
      <c r="A31" s="7" t="s">
        <v>42</v>
      </c>
      <c r="B31" s="8" t="s">
        <v>23</v>
      </c>
      <c r="C31" s="8" t="s">
        <v>32</v>
      </c>
      <c r="D31" s="4">
        <v>155</v>
      </c>
      <c r="E31" s="3" t="str">
        <f>VLOOKUP(A31,HOP!A:L,12,0)</f>
        <v>155.00</v>
      </c>
      <c r="F31" s="3" t="str">
        <f>VLOOKUP(A31,HOP!A:C,3,0)</f>
        <v>2411389</v>
      </c>
      <c r="G31" s="3">
        <f t="shared" si="0"/>
        <v>0</v>
      </c>
      <c r="H31" s="3" t="str">
        <f t="shared" si="1"/>
        <v>，2411389</v>
      </c>
      <c r="I31" s="3" t="str">
        <f>VLOOKUP(A31,HOP!A:T,20,0)</f>
        <v>直连</v>
      </c>
    </row>
    <row r="32" s="3" customFormat="1" ht="14.25" hidden="1" customHeight="1" spans="1:9">
      <c r="A32" s="7" t="s">
        <v>43</v>
      </c>
      <c r="B32" s="8" t="s">
        <v>23</v>
      </c>
      <c r="C32" s="8" t="s">
        <v>32</v>
      </c>
      <c r="D32" s="4">
        <v>587</v>
      </c>
      <c r="E32" s="3" t="str">
        <f>VLOOKUP(A32,HOP!A:L,12,0)</f>
        <v>587.00</v>
      </c>
      <c r="F32" s="3" t="str">
        <f>VLOOKUP(A32,HOP!A:C,3,0)</f>
        <v>2411102</v>
      </c>
      <c r="G32" s="3">
        <f t="shared" si="0"/>
        <v>0</v>
      </c>
      <c r="H32" s="3" t="str">
        <f t="shared" si="1"/>
        <v>，2411102</v>
      </c>
      <c r="I32" s="3" t="str">
        <f>VLOOKUP(A32,HOP!A:T,20,0)</f>
        <v>直连</v>
      </c>
    </row>
    <row r="33" s="3" customFormat="1" ht="14.25" hidden="1" customHeight="1" spans="1:9">
      <c r="A33" s="7" t="s">
        <v>44</v>
      </c>
      <c r="B33" s="8" t="s">
        <v>23</v>
      </c>
      <c r="C33" s="8" t="s">
        <v>32</v>
      </c>
      <c r="D33" s="4">
        <v>233</v>
      </c>
      <c r="E33" s="3" t="str">
        <f>VLOOKUP(A33,HOP!A:L,12,0)</f>
        <v>233.00</v>
      </c>
      <c r="F33" s="3" t="str">
        <f>VLOOKUP(A33,HOP!A:C,3,0)</f>
        <v>2411235</v>
      </c>
      <c r="G33" s="3">
        <f t="shared" si="0"/>
        <v>0</v>
      </c>
      <c r="H33" s="3" t="str">
        <f t="shared" si="1"/>
        <v>，2411235</v>
      </c>
      <c r="I33" s="3" t="str">
        <f>VLOOKUP(A33,HOP!A:T,20,0)</f>
        <v>直连</v>
      </c>
    </row>
    <row r="34" s="3" customFormat="1" ht="14.25" hidden="1" customHeight="1" spans="1:9">
      <c r="A34" s="7" t="s">
        <v>45</v>
      </c>
      <c r="B34" s="8" t="s">
        <v>23</v>
      </c>
      <c r="C34" s="8" t="s">
        <v>32</v>
      </c>
      <c r="D34" s="4">
        <v>238</v>
      </c>
      <c r="E34" s="3" t="str">
        <f>VLOOKUP(A34,HOP!A:L,12,0)</f>
        <v>238.00</v>
      </c>
      <c r="F34" s="3" t="str">
        <f>VLOOKUP(A34,HOP!A:C,3,0)</f>
        <v>2411409</v>
      </c>
      <c r="G34" s="3">
        <f t="shared" si="0"/>
        <v>0</v>
      </c>
      <c r="H34" s="3" t="str">
        <f t="shared" si="1"/>
        <v>，2411409</v>
      </c>
      <c r="I34" s="3" t="str">
        <f>VLOOKUP(A34,HOP!A:T,20,0)</f>
        <v>直连</v>
      </c>
    </row>
    <row r="35" s="3" customFormat="1" ht="14.25" hidden="1" customHeight="1" spans="1:9">
      <c r="A35" s="7" t="s">
        <v>46</v>
      </c>
      <c r="B35" s="8" t="s">
        <v>23</v>
      </c>
      <c r="C35" s="8" t="s">
        <v>32</v>
      </c>
      <c r="D35" s="4">
        <v>134</v>
      </c>
      <c r="E35" s="3" t="str">
        <f>VLOOKUP(A35,HOP!A:L,12,0)</f>
        <v>134.00</v>
      </c>
      <c r="F35" s="3" t="str">
        <f>VLOOKUP(A35,HOP!A:C,3,0)</f>
        <v>2411395</v>
      </c>
      <c r="G35" s="3">
        <f t="shared" ref="G35:G66" si="2">D35-E35</f>
        <v>0</v>
      </c>
      <c r="H35" s="3" t="str">
        <f t="shared" ref="H35:H66" si="3">$H$1&amp;F35</f>
        <v>，2411395</v>
      </c>
      <c r="I35" s="3" t="str">
        <f>VLOOKUP(A35,HOP!A:T,20,0)</f>
        <v>直连</v>
      </c>
    </row>
    <row r="36" s="3" customFormat="1" ht="14.25" hidden="1" customHeight="1" spans="1:9">
      <c r="A36" s="7" t="s">
        <v>47</v>
      </c>
      <c r="B36" s="8" t="s">
        <v>23</v>
      </c>
      <c r="C36" s="8" t="s">
        <v>32</v>
      </c>
      <c r="D36" s="4">
        <v>155</v>
      </c>
      <c r="E36" s="3" t="str">
        <f>VLOOKUP(A36,HOP!A:L,12,0)</f>
        <v>155.00</v>
      </c>
      <c r="F36" s="3" t="str">
        <f>VLOOKUP(A36,HOP!A:C,3,0)</f>
        <v>2411390</v>
      </c>
      <c r="G36" s="3">
        <f t="shared" si="2"/>
        <v>0</v>
      </c>
      <c r="H36" s="3" t="str">
        <f t="shared" si="3"/>
        <v>，2411390</v>
      </c>
      <c r="I36" s="3" t="str">
        <f>VLOOKUP(A36,HOP!A:T,20,0)</f>
        <v>直连</v>
      </c>
    </row>
    <row r="37" spans="1:10">
      <c r="A37" s="14" t="s">
        <v>48</v>
      </c>
      <c r="D37" s="9">
        <v>31.5</v>
      </c>
      <c r="E37" s="3" t="e">
        <f>VLOOKUP(A37,HOP!A:L,12,0)</f>
        <v>#N/A</v>
      </c>
      <c r="F37" s="3">
        <v>2393115</v>
      </c>
      <c r="G37" s="3" t="e">
        <f t="shared" si="2"/>
        <v>#N/A</v>
      </c>
      <c r="H37" s="3" t="str">
        <f t="shared" si="3"/>
        <v>，2393115</v>
      </c>
      <c r="I37" s="3" t="e">
        <f>VLOOKUP(A37,HOP!A:T,20,0)</f>
        <v>#N/A</v>
      </c>
      <c r="J37" s="6" t="s">
        <v>49</v>
      </c>
    </row>
    <row r="38" spans="1:10">
      <c r="A38" s="14" t="s">
        <v>50</v>
      </c>
      <c r="D38" s="9">
        <v>43.5</v>
      </c>
      <c r="E38" s="3" t="e">
        <f>VLOOKUP(A38,HOP!A:L,12,0)</f>
        <v>#N/A</v>
      </c>
      <c r="F38" s="3">
        <v>2373149</v>
      </c>
      <c r="G38" s="3" t="e">
        <f t="shared" si="2"/>
        <v>#N/A</v>
      </c>
      <c r="H38" s="3" t="str">
        <f t="shared" si="3"/>
        <v>，2373149</v>
      </c>
      <c r="I38" s="3" t="e">
        <f>VLOOKUP(A38,HOP!A:T,20,0)</f>
        <v>#N/A</v>
      </c>
      <c r="J38" s="6" t="s">
        <v>51</v>
      </c>
    </row>
    <row r="39" s="3" customFormat="1" ht="14.25" hidden="1" customHeight="1" spans="1:9">
      <c r="A39" s="7" t="s">
        <v>52</v>
      </c>
      <c r="B39" s="8" t="s">
        <v>32</v>
      </c>
      <c r="C39" s="8" t="s">
        <v>53</v>
      </c>
      <c r="D39" s="4">
        <v>900</v>
      </c>
      <c r="E39" s="3" t="str">
        <f>VLOOKUP(A39,HOP!A:L,12,0)</f>
        <v>900.00</v>
      </c>
      <c r="F39" s="3" t="str">
        <f>VLOOKUP(A39,HOP!A:C,3,0)</f>
        <v>2385605</v>
      </c>
      <c r="G39" s="3">
        <f t="shared" si="2"/>
        <v>0</v>
      </c>
      <c r="H39" s="3" t="str">
        <f t="shared" si="3"/>
        <v>，2385605</v>
      </c>
      <c r="I39" s="3" t="str">
        <f>VLOOKUP(A39,HOP!A:T,20,0)</f>
        <v>直采</v>
      </c>
    </row>
    <row r="40" s="3" customFormat="1" ht="14.25" hidden="1" customHeight="1" spans="1:9">
      <c r="A40" s="7" t="s">
        <v>54</v>
      </c>
      <c r="B40" s="8" t="s">
        <v>32</v>
      </c>
      <c r="C40" s="8" t="s">
        <v>53</v>
      </c>
      <c r="D40" s="4">
        <v>2700</v>
      </c>
      <c r="E40" s="3" t="str">
        <f>VLOOKUP(A40,HOP!A:L,12,0)</f>
        <v>2700.00</v>
      </c>
      <c r="F40" s="3" t="str">
        <f>VLOOKUP(A40,HOP!A:C,3,0)</f>
        <v>2385597</v>
      </c>
      <c r="G40" s="3">
        <f t="shared" si="2"/>
        <v>0</v>
      </c>
      <c r="H40" s="3" t="str">
        <f t="shared" si="3"/>
        <v>，2385597</v>
      </c>
      <c r="I40" s="3" t="str">
        <f>VLOOKUP(A40,HOP!A:T,20,0)</f>
        <v>直采</v>
      </c>
    </row>
    <row r="41" s="3" customFormat="1" ht="14.25" hidden="1" customHeight="1" spans="1:9">
      <c r="A41" s="7" t="s">
        <v>55</v>
      </c>
      <c r="B41" s="8" t="s">
        <v>32</v>
      </c>
      <c r="C41" s="8" t="s">
        <v>53</v>
      </c>
      <c r="D41" s="4">
        <v>1415</v>
      </c>
      <c r="E41" s="3" t="str">
        <f>VLOOKUP(A41,HOP!A:L,12,0)</f>
        <v>1415.00</v>
      </c>
      <c r="F41" s="3" t="str">
        <f>VLOOKUP(A41,HOP!A:C,3,0)</f>
        <v>2409231</v>
      </c>
      <c r="G41" s="3">
        <f t="shared" si="2"/>
        <v>0</v>
      </c>
      <c r="H41" s="3" t="str">
        <f t="shared" si="3"/>
        <v>，2409231</v>
      </c>
      <c r="I41" s="3" t="str">
        <f>VLOOKUP(A41,HOP!A:T,20,0)</f>
        <v>直连</v>
      </c>
    </row>
    <row r="42" s="3" customFormat="1" ht="14.25" hidden="1" customHeight="1" spans="1:9">
      <c r="A42" s="7" t="s">
        <v>56</v>
      </c>
      <c r="B42" s="8" t="s">
        <v>23</v>
      </c>
      <c r="C42" s="8" t="s">
        <v>53</v>
      </c>
      <c r="D42" s="4">
        <v>510</v>
      </c>
      <c r="E42" s="3" t="str">
        <f>VLOOKUP(A42,HOP!A:L,12,0)</f>
        <v>510.00</v>
      </c>
      <c r="F42" s="3" t="str">
        <f>VLOOKUP(A42,HOP!A:C,3,0)</f>
        <v>2411372</v>
      </c>
      <c r="G42" s="3">
        <f t="shared" si="2"/>
        <v>0</v>
      </c>
      <c r="H42" s="3" t="str">
        <f t="shared" si="3"/>
        <v>，2411372</v>
      </c>
      <c r="I42" s="3" t="str">
        <f>VLOOKUP(A42,HOP!A:T,20,0)</f>
        <v>直连</v>
      </c>
    </row>
    <row r="43" s="3" customFormat="1" ht="14.25" hidden="1" customHeight="1" spans="1:9">
      <c r="A43" s="7" t="s">
        <v>57</v>
      </c>
      <c r="B43" s="8" t="s">
        <v>32</v>
      </c>
      <c r="C43" s="8" t="s">
        <v>53</v>
      </c>
      <c r="D43" s="4">
        <v>545</v>
      </c>
      <c r="E43" s="3" t="str">
        <f>VLOOKUP(A43,HOP!A:L,12,0)</f>
        <v>545.00</v>
      </c>
      <c r="F43" s="3" t="str">
        <f>VLOOKUP(A43,HOP!A:C,3,0)</f>
        <v>2411413</v>
      </c>
      <c r="G43" s="3">
        <f t="shared" si="2"/>
        <v>0</v>
      </c>
      <c r="H43" s="3" t="str">
        <f t="shared" si="3"/>
        <v>，2411413</v>
      </c>
      <c r="I43" s="3" t="str">
        <f>VLOOKUP(A43,HOP!A:T,20,0)</f>
        <v>直连</v>
      </c>
    </row>
    <row r="44" s="3" customFormat="1" ht="14.25" hidden="1" customHeight="1" spans="1:9">
      <c r="A44" s="7" t="s">
        <v>58</v>
      </c>
      <c r="B44" s="8" t="s">
        <v>32</v>
      </c>
      <c r="C44" s="8" t="s">
        <v>53</v>
      </c>
      <c r="D44" s="4">
        <v>353</v>
      </c>
      <c r="E44" s="3" t="str">
        <f>VLOOKUP(A44,HOP!A:L,12,0)</f>
        <v>353.00</v>
      </c>
      <c r="F44" s="3" t="str">
        <f>VLOOKUP(A44,HOP!A:C,3,0)</f>
        <v>2411518</v>
      </c>
      <c r="G44" s="3">
        <f t="shared" si="2"/>
        <v>0</v>
      </c>
      <c r="H44" s="3" t="str">
        <f t="shared" si="3"/>
        <v>，2411518</v>
      </c>
      <c r="I44" s="3" t="str">
        <f>VLOOKUP(A44,HOP!A:T,20,0)</f>
        <v>直采</v>
      </c>
    </row>
    <row r="45" s="3" customFormat="1" ht="14.25" hidden="1" customHeight="1" spans="1:9">
      <c r="A45" s="7" t="s">
        <v>59</v>
      </c>
      <c r="B45" s="8" t="s">
        <v>32</v>
      </c>
      <c r="C45" s="8" t="s">
        <v>53</v>
      </c>
      <c r="D45" s="4">
        <v>352</v>
      </c>
      <c r="E45" s="3" t="str">
        <f>VLOOKUP(A45,HOP!A:L,12,0)</f>
        <v>352.00</v>
      </c>
      <c r="F45" s="3" t="str">
        <f>VLOOKUP(A45,HOP!A:C,3,0)</f>
        <v>2408808</v>
      </c>
      <c r="G45" s="3">
        <f t="shared" si="2"/>
        <v>0</v>
      </c>
      <c r="H45" s="3" t="str">
        <f t="shared" si="3"/>
        <v>，2408808</v>
      </c>
      <c r="I45" s="3" t="str">
        <f>VLOOKUP(A45,HOP!A:T,20,0)</f>
        <v>直连</v>
      </c>
    </row>
    <row r="46" s="3" customFormat="1" ht="14.25" hidden="1" customHeight="1" spans="1:9">
      <c r="A46" s="7" t="s">
        <v>60</v>
      </c>
      <c r="B46" s="8" t="s">
        <v>23</v>
      </c>
      <c r="C46" s="8" t="s">
        <v>53</v>
      </c>
      <c r="D46" s="4">
        <v>1840</v>
      </c>
      <c r="E46" s="3" t="str">
        <f>VLOOKUP(A46,HOP!A:L,12,0)</f>
        <v>1840.00</v>
      </c>
      <c r="F46" s="3" t="str">
        <f>VLOOKUP(A46,HOP!A:C,3,0)</f>
        <v>2409433</v>
      </c>
      <c r="G46" s="3">
        <f t="shared" si="2"/>
        <v>0</v>
      </c>
      <c r="H46" s="3" t="str">
        <f t="shared" si="3"/>
        <v>，2409433</v>
      </c>
      <c r="I46" s="3" t="str">
        <f>VLOOKUP(A46,HOP!A:T,20,0)</f>
        <v>直连</v>
      </c>
    </row>
    <row r="47" s="3" customFormat="1" ht="14.25" hidden="1" customHeight="1" spans="1:9">
      <c r="A47" s="7" t="s">
        <v>61</v>
      </c>
      <c r="B47" s="8" t="s">
        <v>23</v>
      </c>
      <c r="C47" s="8" t="s">
        <v>53</v>
      </c>
      <c r="D47" s="4">
        <v>642</v>
      </c>
      <c r="E47" s="3" t="str">
        <f>VLOOKUP(A47,HOP!A:L,12,0)</f>
        <v>642.00</v>
      </c>
      <c r="F47" s="3" t="str">
        <f>VLOOKUP(A47,HOP!A:C,3,0)</f>
        <v>2411057</v>
      </c>
      <c r="G47" s="3">
        <f t="shared" si="2"/>
        <v>0</v>
      </c>
      <c r="H47" s="3" t="str">
        <f t="shared" si="3"/>
        <v>，2411057</v>
      </c>
      <c r="I47" s="3" t="str">
        <f>VLOOKUP(A47,HOP!A:T,20,0)</f>
        <v>直连</v>
      </c>
    </row>
    <row r="48" s="3" customFormat="1" ht="14.25" hidden="1" customHeight="1" spans="1:9">
      <c r="A48" s="7" t="s">
        <v>62</v>
      </c>
      <c r="B48" s="8" t="s">
        <v>32</v>
      </c>
      <c r="C48" s="8" t="s">
        <v>53</v>
      </c>
      <c r="D48" s="4">
        <v>362</v>
      </c>
      <c r="E48" s="3" t="str">
        <f>VLOOKUP(A48,HOP!A:L,12,0)</f>
        <v>362.00</v>
      </c>
      <c r="F48" s="3" t="str">
        <f>VLOOKUP(A48,HOP!A:C,3,0)</f>
        <v>2411793</v>
      </c>
      <c r="G48" s="3">
        <f t="shared" si="2"/>
        <v>0</v>
      </c>
      <c r="H48" s="3" t="str">
        <f t="shared" si="3"/>
        <v>，2411793</v>
      </c>
      <c r="I48" s="3" t="str">
        <f>VLOOKUP(A48,HOP!A:T,20,0)</f>
        <v>直连</v>
      </c>
    </row>
    <row r="49" s="3" customFormat="1" ht="14.25" hidden="1" customHeight="1" spans="1:9">
      <c r="A49" s="7" t="s">
        <v>63</v>
      </c>
      <c r="B49" s="8" t="s">
        <v>32</v>
      </c>
      <c r="C49" s="8" t="s">
        <v>53</v>
      </c>
      <c r="D49" s="4">
        <v>363</v>
      </c>
      <c r="E49" s="3" t="str">
        <f>VLOOKUP(A49,HOP!A:L,12,0)</f>
        <v>363.00</v>
      </c>
      <c r="F49" s="3" t="str">
        <f>VLOOKUP(A49,HOP!A:C,3,0)</f>
        <v>2411759</v>
      </c>
      <c r="G49" s="3">
        <f t="shared" si="2"/>
        <v>0</v>
      </c>
      <c r="H49" s="3" t="str">
        <f t="shared" si="3"/>
        <v>，2411759</v>
      </c>
      <c r="I49" s="3" t="str">
        <f>VLOOKUP(A49,HOP!A:T,20,0)</f>
        <v>直连</v>
      </c>
    </row>
    <row r="50" s="3" customFormat="1" ht="14.25" hidden="1" customHeight="1" spans="1:9">
      <c r="A50" s="7" t="s">
        <v>64</v>
      </c>
      <c r="B50" s="8" t="s">
        <v>32</v>
      </c>
      <c r="C50" s="8" t="s">
        <v>53</v>
      </c>
      <c r="D50" s="4">
        <v>205</v>
      </c>
      <c r="E50" s="3" t="str">
        <f>VLOOKUP(A50,HOP!A:L,12,0)</f>
        <v>205.00</v>
      </c>
      <c r="F50" s="3" t="str">
        <f>VLOOKUP(A50,HOP!A:C,3,0)</f>
        <v>2411757</v>
      </c>
      <c r="G50" s="3">
        <f t="shared" si="2"/>
        <v>0</v>
      </c>
      <c r="H50" s="3" t="str">
        <f t="shared" si="3"/>
        <v>，2411757</v>
      </c>
      <c r="I50" s="3" t="str">
        <f>VLOOKUP(A50,HOP!A:T,20,0)</f>
        <v>直连</v>
      </c>
    </row>
    <row r="51" s="3" customFormat="1" ht="14.25" hidden="1" customHeight="1" spans="1:9">
      <c r="A51" s="7" t="s">
        <v>65</v>
      </c>
      <c r="B51" s="8" t="s">
        <v>32</v>
      </c>
      <c r="C51" s="8" t="s">
        <v>53</v>
      </c>
      <c r="D51" s="4">
        <v>246</v>
      </c>
      <c r="E51" s="3" t="str">
        <f>VLOOKUP(A51,HOP!A:L,12,0)</f>
        <v>246.00</v>
      </c>
      <c r="F51" s="3" t="str">
        <f>VLOOKUP(A51,HOP!A:C,3,0)</f>
        <v>2411769</v>
      </c>
      <c r="G51" s="3">
        <f t="shared" si="2"/>
        <v>0</v>
      </c>
      <c r="H51" s="3" t="str">
        <f t="shared" si="3"/>
        <v>，2411769</v>
      </c>
      <c r="I51" s="3" t="str">
        <f>VLOOKUP(A51,HOP!A:T,20,0)</f>
        <v>直连</v>
      </c>
    </row>
    <row r="52" s="3" customFormat="1" ht="14.25" hidden="1" customHeight="1" spans="1:9">
      <c r="A52" s="7" t="s">
        <v>66</v>
      </c>
      <c r="B52" s="8" t="s">
        <v>32</v>
      </c>
      <c r="C52" s="8" t="s">
        <v>53</v>
      </c>
      <c r="D52" s="4">
        <v>297</v>
      </c>
      <c r="E52" s="3" t="str">
        <f>VLOOKUP(A52,HOP!A:L,12,0)</f>
        <v>297.00</v>
      </c>
      <c r="F52" s="3" t="str">
        <f>VLOOKUP(A52,HOP!A:C,3,0)</f>
        <v>2411750</v>
      </c>
      <c r="G52" s="3">
        <f t="shared" si="2"/>
        <v>0</v>
      </c>
      <c r="H52" s="3" t="str">
        <f t="shared" si="3"/>
        <v>，2411750</v>
      </c>
      <c r="I52" s="3" t="str">
        <f>VLOOKUP(A52,HOP!A:T,20,0)</f>
        <v>直连</v>
      </c>
    </row>
    <row r="53" s="3" customFormat="1" ht="14.25" hidden="1" customHeight="1" spans="1:9">
      <c r="A53" s="7" t="s">
        <v>67</v>
      </c>
      <c r="B53" s="8" t="s">
        <v>53</v>
      </c>
      <c r="C53" s="8" t="s">
        <v>68</v>
      </c>
      <c r="D53" s="4">
        <v>505</v>
      </c>
      <c r="E53" s="3" t="str">
        <f>VLOOKUP(A53,HOP!A:L,12,0)</f>
        <v>505.00</v>
      </c>
      <c r="F53" s="3" t="str">
        <f>VLOOKUP(A53,HOP!A:C,3,0)</f>
        <v>2408631</v>
      </c>
      <c r="G53" s="3">
        <f t="shared" si="2"/>
        <v>0</v>
      </c>
      <c r="H53" s="3" t="str">
        <f t="shared" si="3"/>
        <v>，2408631</v>
      </c>
      <c r="I53" s="3" t="str">
        <f>VLOOKUP(A53,HOP!A:T,20,0)</f>
        <v>直连</v>
      </c>
    </row>
    <row r="54" s="3" customFormat="1" ht="14.25" hidden="1" customHeight="1" spans="1:9">
      <c r="A54" s="15" t="s">
        <v>69</v>
      </c>
      <c r="B54" s="8" t="s">
        <v>53</v>
      </c>
      <c r="C54" s="8" t="s">
        <v>68</v>
      </c>
      <c r="D54" s="4">
        <v>1102</v>
      </c>
      <c r="E54" s="3">
        <v>1102</v>
      </c>
      <c r="F54" s="3">
        <v>2409265</v>
      </c>
      <c r="G54" s="3">
        <f t="shared" si="2"/>
        <v>0</v>
      </c>
      <c r="H54" s="3" t="str">
        <f t="shared" si="3"/>
        <v>，2409265</v>
      </c>
      <c r="I54" s="3" t="str">
        <f>VLOOKUP(A54,HOP!A:T,20,0)</f>
        <v>直采</v>
      </c>
    </row>
    <row r="55" s="3" customFormat="1" ht="14.25" hidden="1" customHeight="1" spans="1:9">
      <c r="A55" s="7" t="s">
        <v>70</v>
      </c>
      <c r="B55" s="8" t="s">
        <v>53</v>
      </c>
      <c r="C55" s="8" t="s">
        <v>68</v>
      </c>
      <c r="D55" s="4">
        <v>280</v>
      </c>
      <c r="E55" s="3" t="str">
        <f>VLOOKUP(A55,HOP!A:L,12,0)</f>
        <v>280.00</v>
      </c>
      <c r="F55" s="3" t="str">
        <f>VLOOKUP(A55,HOP!A:C,3,0)</f>
        <v>2411828</v>
      </c>
      <c r="G55" s="3">
        <f t="shared" si="2"/>
        <v>0</v>
      </c>
      <c r="H55" s="3" t="str">
        <f t="shared" si="3"/>
        <v>，2411828</v>
      </c>
      <c r="I55" s="3" t="str">
        <f>VLOOKUP(A55,HOP!A:T,20,0)</f>
        <v>直连</v>
      </c>
    </row>
    <row r="56" s="3" customFormat="1" ht="14.25" hidden="1" customHeight="1" spans="1:9">
      <c r="A56" s="7" t="s">
        <v>71</v>
      </c>
      <c r="B56" s="8" t="s">
        <v>53</v>
      </c>
      <c r="C56" s="8" t="s">
        <v>68</v>
      </c>
      <c r="D56" s="4">
        <v>1001</v>
      </c>
      <c r="E56" s="3" t="str">
        <f>VLOOKUP(A56,HOP!A:L,12,0)</f>
        <v>1001.00</v>
      </c>
      <c r="F56" s="3" t="str">
        <f>VLOOKUP(A56,HOP!A:C,3,0)</f>
        <v>2412179</v>
      </c>
      <c r="G56" s="3">
        <f t="shared" si="2"/>
        <v>0</v>
      </c>
      <c r="H56" s="3" t="str">
        <f t="shared" si="3"/>
        <v>，2412179</v>
      </c>
      <c r="I56" s="3" t="str">
        <f>VLOOKUP(A56,HOP!A:T,20,0)</f>
        <v>直连</v>
      </c>
    </row>
    <row r="57" s="3" customFormat="1" ht="14.25" hidden="1" customHeight="1" spans="1:9">
      <c r="A57" s="7" t="s">
        <v>72</v>
      </c>
      <c r="B57" s="8" t="s">
        <v>53</v>
      </c>
      <c r="C57" s="8" t="s">
        <v>68</v>
      </c>
      <c r="D57" s="4">
        <v>724</v>
      </c>
      <c r="E57" s="3" t="str">
        <f>VLOOKUP(A57,HOP!A:L,12,0)</f>
        <v>724.00</v>
      </c>
      <c r="F57" s="3" t="str">
        <f>VLOOKUP(A57,HOP!A:C,3,0)</f>
        <v>2412217</v>
      </c>
      <c r="G57" s="3">
        <f t="shared" si="2"/>
        <v>0</v>
      </c>
      <c r="H57" s="3" t="str">
        <f t="shared" si="3"/>
        <v>，2412217</v>
      </c>
      <c r="I57" s="3" t="str">
        <f>VLOOKUP(A57,HOP!A:T,20,0)</f>
        <v>直连</v>
      </c>
    </row>
    <row r="58" s="3" customFormat="1" ht="14.25" hidden="1" customHeight="1" spans="1:9">
      <c r="A58" s="7" t="s">
        <v>73</v>
      </c>
      <c r="B58" s="8" t="s">
        <v>53</v>
      </c>
      <c r="C58" s="8" t="s">
        <v>68</v>
      </c>
      <c r="D58" s="4">
        <v>315</v>
      </c>
      <c r="E58" s="3" t="str">
        <f>VLOOKUP(A58,HOP!A:L,12,0)</f>
        <v>315.00</v>
      </c>
      <c r="F58" s="3" t="str">
        <f>VLOOKUP(A58,HOP!A:C,3,0)</f>
        <v>2412174</v>
      </c>
      <c r="G58" s="3">
        <f t="shared" si="2"/>
        <v>0</v>
      </c>
      <c r="H58" s="3" t="str">
        <f t="shared" si="3"/>
        <v>，2412174</v>
      </c>
      <c r="I58" s="3" t="str">
        <f>VLOOKUP(A58,HOP!A:T,20,0)</f>
        <v>直连</v>
      </c>
    </row>
    <row r="59" s="3" customFormat="1" ht="14.25" hidden="1" customHeight="1" spans="1:9">
      <c r="A59" s="7" t="s">
        <v>74</v>
      </c>
      <c r="B59" s="8" t="s">
        <v>53</v>
      </c>
      <c r="C59" s="8" t="s">
        <v>68</v>
      </c>
      <c r="D59" s="4">
        <v>1001</v>
      </c>
      <c r="E59" s="3" t="str">
        <f>VLOOKUP(A59,HOP!A:L,12,0)</f>
        <v>1001.00</v>
      </c>
      <c r="F59" s="3" t="str">
        <f>VLOOKUP(A59,HOP!A:C,3,0)</f>
        <v>2412176</v>
      </c>
      <c r="G59" s="3">
        <f t="shared" si="2"/>
        <v>0</v>
      </c>
      <c r="H59" s="3" t="str">
        <f t="shared" si="3"/>
        <v>，2412176</v>
      </c>
      <c r="I59" s="3" t="str">
        <f>VLOOKUP(A59,HOP!A:T,20,0)</f>
        <v>直连</v>
      </c>
    </row>
    <row r="60" s="3" customFormat="1" ht="14.25" hidden="1" customHeight="1" spans="1:9">
      <c r="A60" s="7" t="s">
        <v>75</v>
      </c>
      <c r="B60" s="8" t="s">
        <v>7</v>
      </c>
      <c r="C60" s="8" t="s">
        <v>68</v>
      </c>
      <c r="D60" s="4">
        <v>2872</v>
      </c>
      <c r="E60" s="3" t="str">
        <f>VLOOKUP(A60,HOP!A:L,12,0)</f>
        <v>2872.00</v>
      </c>
      <c r="F60" s="3" t="str">
        <f>VLOOKUP(A60,HOP!A:C,3,0)</f>
        <v>2383585</v>
      </c>
      <c r="G60" s="3">
        <f t="shared" si="2"/>
        <v>0</v>
      </c>
      <c r="H60" s="3" t="str">
        <f t="shared" si="3"/>
        <v>，2383585</v>
      </c>
      <c r="I60" s="3" t="str">
        <f>VLOOKUP(A60,HOP!A:T,20,0)</f>
        <v>直连</v>
      </c>
    </row>
    <row r="61" s="3" customFormat="1" ht="14.25" hidden="1" customHeight="1" spans="1:9">
      <c r="A61" s="7" t="s">
        <v>76</v>
      </c>
      <c r="B61" s="8" t="s">
        <v>53</v>
      </c>
      <c r="C61" s="8" t="s">
        <v>68</v>
      </c>
      <c r="D61" s="4">
        <v>1826</v>
      </c>
      <c r="E61" s="3" t="str">
        <f>VLOOKUP(A61,HOP!A:L,12,0)</f>
        <v>1826.00</v>
      </c>
      <c r="F61" s="3" t="str">
        <f>VLOOKUP(A61,HOP!A:C,3,0)</f>
        <v>2386800</v>
      </c>
      <c r="G61" s="3">
        <f t="shared" si="2"/>
        <v>0</v>
      </c>
      <c r="H61" s="3" t="str">
        <f t="shared" si="3"/>
        <v>，2386800</v>
      </c>
      <c r="I61" s="3" t="str">
        <f>VLOOKUP(A61,HOP!A:T,20,0)</f>
        <v>直连</v>
      </c>
    </row>
    <row r="62" s="3" customFormat="1" ht="14.25" hidden="1" customHeight="1" spans="1:9">
      <c r="A62" s="7" t="s">
        <v>77</v>
      </c>
      <c r="B62" s="8" t="s">
        <v>23</v>
      </c>
      <c r="C62" s="8" t="s">
        <v>68</v>
      </c>
      <c r="D62" s="4">
        <v>723</v>
      </c>
      <c r="E62" s="3" t="str">
        <f>VLOOKUP(A62,HOP!A:L,12,0)</f>
        <v>723.00</v>
      </c>
      <c r="F62" s="3" t="str">
        <f>VLOOKUP(A62,HOP!A:C,3,0)</f>
        <v>2393572</v>
      </c>
      <c r="G62" s="3">
        <f t="shared" si="2"/>
        <v>0</v>
      </c>
      <c r="H62" s="3" t="str">
        <f t="shared" si="3"/>
        <v>，2393572</v>
      </c>
      <c r="I62" s="3" t="str">
        <f>VLOOKUP(A62,HOP!A:T,20,0)</f>
        <v>直连</v>
      </c>
    </row>
    <row r="63" s="3" customFormat="1" ht="14.25" hidden="1" customHeight="1" spans="1:9">
      <c r="A63" s="7" t="s">
        <v>78</v>
      </c>
      <c r="B63" s="8" t="s">
        <v>23</v>
      </c>
      <c r="C63" s="8" t="s">
        <v>68</v>
      </c>
      <c r="D63" s="4">
        <v>1578</v>
      </c>
      <c r="E63" s="3" t="str">
        <f>VLOOKUP(A63,HOP!A:L,12,0)</f>
        <v>1578.00</v>
      </c>
      <c r="F63" s="3" t="str">
        <f>VLOOKUP(A63,HOP!A:C,3,0)</f>
        <v>2402024</v>
      </c>
      <c r="G63" s="3">
        <f t="shared" si="2"/>
        <v>0</v>
      </c>
      <c r="H63" s="3" t="str">
        <f t="shared" si="3"/>
        <v>，2402024</v>
      </c>
      <c r="I63" s="3" t="str">
        <f>VLOOKUP(A63,HOP!A:T,20,0)</f>
        <v>直连</v>
      </c>
    </row>
    <row r="64" s="3" customFormat="1" ht="14.25" hidden="1" customHeight="1" spans="1:9">
      <c r="A64" s="7" t="s">
        <v>79</v>
      </c>
      <c r="B64" s="8" t="s">
        <v>53</v>
      </c>
      <c r="C64" s="8" t="s">
        <v>68</v>
      </c>
      <c r="D64" s="4">
        <v>424</v>
      </c>
      <c r="E64" s="3" t="str">
        <f>VLOOKUP(A64,HOP!A:L,12,0)</f>
        <v>424.00</v>
      </c>
      <c r="F64" s="3" t="str">
        <f>VLOOKUP(A64,HOP!A:C,3,0)</f>
        <v>2407629</v>
      </c>
      <c r="G64" s="3">
        <f t="shared" si="2"/>
        <v>0</v>
      </c>
      <c r="H64" s="3" t="str">
        <f t="shared" si="3"/>
        <v>，2407629</v>
      </c>
      <c r="I64" s="3" t="str">
        <f>VLOOKUP(A64,HOP!A:T,20,0)</f>
        <v>直连</v>
      </c>
    </row>
    <row r="65" s="3" customFormat="1" ht="14.25" hidden="1" customHeight="1" spans="1:9">
      <c r="A65" s="7" t="s">
        <v>80</v>
      </c>
      <c r="B65" s="8" t="s">
        <v>53</v>
      </c>
      <c r="C65" s="8" t="s">
        <v>68</v>
      </c>
      <c r="D65" s="4">
        <v>205</v>
      </c>
      <c r="E65" s="3" t="str">
        <f>VLOOKUP(A65,HOP!A:L,12,0)</f>
        <v>205.00</v>
      </c>
      <c r="F65" s="3" t="str">
        <f>VLOOKUP(A65,HOP!A:C,3,0)</f>
        <v>2411796</v>
      </c>
      <c r="G65" s="3">
        <f t="shared" si="2"/>
        <v>0</v>
      </c>
      <c r="H65" s="3" t="str">
        <f t="shared" si="3"/>
        <v>，2411796</v>
      </c>
      <c r="I65" s="3" t="str">
        <f>VLOOKUP(A65,HOP!A:T,20,0)</f>
        <v>直连</v>
      </c>
    </row>
    <row r="66" s="3" customFormat="1" ht="14.25" hidden="1" customHeight="1" spans="1:9">
      <c r="A66" s="7" t="s">
        <v>81</v>
      </c>
      <c r="B66" s="8" t="s">
        <v>53</v>
      </c>
      <c r="C66" s="8" t="s">
        <v>68</v>
      </c>
      <c r="D66" s="4">
        <v>271</v>
      </c>
      <c r="E66" s="3" t="str">
        <f>VLOOKUP(A66,HOP!A:L,12,0)</f>
        <v>271.00</v>
      </c>
      <c r="F66" s="3" t="str">
        <f>VLOOKUP(A66,HOP!A:C,3,0)</f>
        <v>2411790</v>
      </c>
      <c r="G66" s="3">
        <f t="shared" si="2"/>
        <v>0</v>
      </c>
      <c r="H66" s="3" t="str">
        <f t="shared" si="3"/>
        <v>，2411790</v>
      </c>
      <c r="I66" s="3" t="str">
        <f>VLOOKUP(A66,HOP!A:T,20,0)</f>
        <v>直连</v>
      </c>
    </row>
    <row r="67" s="3" customFormat="1" ht="14.25" hidden="1" customHeight="1" spans="1:9">
      <c r="A67" s="7" t="s">
        <v>82</v>
      </c>
      <c r="B67" s="8" t="s">
        <v>53</v>
      </c>
      <c r="C67" s="8" t="s">
        <v>68</v>
      </c>
      <c r="D67" s="4">
        <v>1014</v>
      </c>
      <c r="E67" s="3" t="str">
        <f>VLOOKUP(A67,HOP!A:L,12,0)</f>
        <v>1014.00</v>
      </c>
      <c r="F67" s="3" t="str">
        <f>VLOOKUP(A67,HOP!A:C,3,0)</f>
        <v>2411780</v>
      </c>
      <c r="G67" s="3">
        <f t="shared" ref="G67:G98" si="4">D67-E67</f>
        <v>0</v>
      </c>
      <c r="H67" s="3" t="str">
        <f t="shared" ref="H67:H98" si="5">$H$1&amp;F67</f>
        <v>，2411780</v>
      </c>
      <c r="I67" s="3" t="str">
        <f>VLOOKUP(A67,HOP!A:T,20,0)</f>
        <v>直连</v>
      </c>
    </row>
    <row r="68" s="3" customFormat="1" ht="14.25" hidden="1" customHeight="1" spans="1:9">
      <c r="A68" s="7" t="s">
        <v>83</v>
      </c>
      <c r="B68" s="8" t="s">
        <v>53</v>
      </c>
      <c r="C68" s="8" t="s">
        <v>68</v>
      </c>
      <c r="D68" s="4">
        <v>403</v>
      </c>
      <c r="E68" s="3" t="str">
        <f>VLOOKUP(A68,HOP!A:L,12,0)</f>
        <v>403.00</v>
      </c>
      <c r="F68" s="3" t="str">
        <f>VLOOKUP(A68,HOP!A:C,3,0)</f>
        <v>2411805</v>
      </c>
      <c r="G68" s="3">
        <f t="shared" si="4"/>
        <v>0</v>
      </c>
      <c r="H68" s="3" t="str">
        <f t="shared" si="5"/>
        <v>，2411805</v>
      </c>
      <c r="I68" s="3" t="str">
        <f>VLOOKUP(A68,HOP!A:T,20,0)</f>
        <v>直连</v>
      </c>
    </row>
    <row r="69" s="3" customFormat="1" ht="14.25" hidden="1" customHeight="1" spans="1:9">
      <c r="A69" s="7" t="s">
        <v>84</v>
      </c>
      <c r="B69" s="8" t="s">
        <v>53</v>
      </c>
      <c r="C69" s="8" t="s">
        <v>68</v>
      </c>
      <c r="D69" s="4">
        <v>1460</v>
      </c>
      <c r="E69" s="3" t="str">
        <f>VLOOKUP(A69,HOP!A:L,12,0)</f>
        <v>1460.00</v>
      </c>
      <c r="F69" s="3" t="str">
        <f>VLOOKUP(A69,HOP!A:C,3,0)</f>
        <v>2411946</v>
      </c>
      <c r="G69" s="3">
        <f t="shared" si="4"/>
        <v>0</v>
      </c>
      <c r="H69" s="3" t="str">
        <f t="shared" si="5"/>
        <v>，2411946</v>
      </c>
      <c r="I69" s="3" t="str">
        <f>VLOOKUP(A69,HOP!A:T,20,0)</f>
        <v>直采</v>
      </c>
    </row>
    <row r="70" s="3" customFormat="1" ht="14.25" hidden="1" customHeight="1" spans="1:9">
      <c r="A70" s="7" t="s">
        <v>85</v>
      </c>
      <c r="B70" s="8" t="s">
        <v>53</v>
      </c>
      <c r="C70" s="8" t="s">
        <v>68</v>
      </c>
      <c r="D70" s="4">
        <v>734</v>
      </c>
      <c r="E70" s="3" t="str">
        <f>VLOOKUP(A70,HOP!A:L,12,0)</f>
        <v>734.00</v>
      </c>
      <c r="F70" s="3" t="str">
        <f>VLOOKUP(A70,HOP!A:C,3,0)</f>
        <v>2412017</v>
      </c>
      <c r="G70" s="3">
        <f t="shared" si="4"/>
        <v>0</v>
      </c>
      <c r="H70" s="3" t="str">
        <f t="shared" si="5"/>
        <v>，2412017</v>
      </c>
      <c r="I70" s="3" t="str">
        <f>VLOOKUP(A70,HOP!A:T,20,0)</f>
        <v>直连</v>
      </c>
    </row>
    <row r="71" s="3" customFormat="1" ht="14.25" hidden="1" customHeight="1" spans="1:9">
      <c r="A71" s="7" t="s">
        <v>86</v>
      </c>
      <c r="B71" s="8" t="s">
        <v>68</v>
      </c>
      <c r="C71" s="8" t="s">
        <v>87</v>
      </c>
      <c r="D71" s="4">
        <v>461</v>
      </c>
      <c r="E71" s="3" t="str">
        <f>VLOOKUP(A71,HOP!A:L,12,0)</f>
        <v>461.00</v>
      </c>
      <c r="F71" s="3" t="str">
        <f>VLOOKUP(A71,HOP!A:C,3,0)</f>
        <v>2381337</v>
      </c>
      <c r="G71" s="3">
        <f t="shared" si="4"/>
        <v>0</v>
      </c>
      <c r="H71" s="3" t="str">
        <f t="shared" si="5"/>
        <v>，2381337</v>
      </c>
      <c r="I71" s="3" t="str">
        <f>VLOOKUP(A71,HOP!A:T,20,0)</f>
        <v>直连</v>
      </c>
    </row>
    <row r="72" s="3" customFormat="1" ht="14.25" hidden="1" customHeight="1" spans="1:9">
      <c r="A72" s="7" t="s">
        <v>88</v>
      </c>
      <c r="B72" s="8" t="s">
        <v>53</v>
      </c>
      <c r="C72" s="8" t="s">
        <v>87</v>
      </c>
      <c r="D72" s="4">
        <v>1192</v>
      </c>
      <c r="E72" s="3" t="str">
        <f>VLOOKUP(A72,HOP!A:L,12,0)</f>
        <v>1192.00</v>
      </c>
      <c r="F72" s="3" t="str">
        <f>VLOOKUP(A72,HOP!A:C,3,0)</f>
        <v>2401237</v>
      </c>
      <c r="G72" s="3">
        <f t="shared" si="4"/>
        <v>0</v>
      </c>
      <c r="H72" s="3" t="str">
        <f t="shared" si="5"/>
        <v>，2401237</v>
      </c>
      <c r="I72" s="3" t="str">
        <f>VLOOKUP(A72,HOP!A:T,20,0)</f>
        <v>直连</v>
      </c>
    </row>
    <row r="73" s="3" customFormat="1" ht="14.25" hidden="1" customHeight="1" spans="1:9">
      <c r="A73" s="7" t="s">
        <v>89</v>
      </c>
      <c r="B73" s="8" t="s">
        <v>53</v>
      </c>
      <c r="C73" s="8" t="s">
        <v>87</v>
      </c>
      <c r="D73" s="4">
        <v>1192</v>
      </c>
      <c r="E73" s="3" t="str">
        <f>VLOOKUP(A73,HOP!A:L,12,0)</f>
        <v>1192.00</v>
      </c>
      <c r="F73" s="3" t="str">
        <f>VLOOKUP(A73,HOP!A:C,3,0)</f>
        <v>2401221</v>
      </c>
      <c r="G73" s="3">
        <f t="shared" si="4"/>
        <v>0</v>
      </c>
      <c r="H73" s="3" t="str">
        <f t="shared" si="5"/>
        <v>，2401221</v>
      </c>
      <c r="I73" s="3" t="str">
        <f>VLOOKUP(A73,HOP!A:T,20,0)</f>
        <v>直连</v>
      </c>
    </row>
    <row r="74" s="3" customFormat="1" ht="14.25" hidden="1" customHeight="1" spans="1:9">
      <c r="A74" s="7" t="s">
        <v>90</v>
      </c>
      <c r="B74" s="8" t="s">
        <v>32</v>
      </c>
      <c r="C74" s="8" t="s">
        <v>87</v>
      </c>
      <c r="D74" s="4">
        <v>495</v>
      </c>
      <c r="E74" s="3" t="str">
        <f>VLOOKUP(A74,HOP!A:L,12,0)</f>
        <v>495.00</v>
      </c>
      <c r="F74" s="3" t="str">
        <f>VLOOKUP(A74,HOP!A:C,3,0)</f>
        <v>2405632</v>
      </c>
      <c r="G74" s="3">
        <f t="shared" si="4"/>
        <v>0</v>
      </c>
      <c r="H74" s="3" t="str">
        <f t="shared" si="5"/>
        <v>，2405632</v>
      </c>
      <c r="I74" s="3" t="str">
        <f>VLOOKUP(A74,HOP!A:T,20,0)</f>
        <v>直连</v>
      </c>
    </row>
    <row r="75" s="3" customFormat="1" ht="14.25" hidden="1" customHeight="1" spans="1:9">
      <c r="A75" s="7" t="s">
        <v>91</v>
      </c>
      <c r="B75" s="8" t="s">
        <v>53</v>
      </c>
      <c r="C75" s="8" t="s">
        <v>87</v>
      </c>
      <c r="D75" s="4">
        <v>470</v>
      </c>
      <c r="E75" s="3" t="str">
        <f>VLOOKUP(A75,HOP!A:L,12,0)</f>
        <v>470.00</v>
      </c>
      <c r="F75" s="3" t="str">
        <f>VLOOKUP(A75,HOP!A:C,3,0)</f>
        <v>2407703</v>
      </c>
      <c r="G75" s="3">
        <f t="shared" si="4"/>
        <v>0</v>
      </c>
      <c r="H75" s="3" t="str">
        <f t="shared" si="5"/>
        <v>，2407703</v>
      </c>
      <c r="I75" s="3" t="str">
        <f>VLOOKUP(A75,HOP!A:T,20,0)</f>
        <v>直连</v>
      </c>
    </row>
    <row r="76" s="3" customFormat="1" ht="14.25" hidden="1" customHeight="1" spans="1:9">
      <c r="A76" s="7" t="s">
        <v>92</v>
      </c>
      <c r="B76" s="8" t="s">
        <v>53</v>
      </c>
      <c r="C76" s="8" t="s">
        <v>87</v>
      </c>
      <c r="D76" s="4">
        <v>576</v>
      </c>
      <c r="E76" s="3" t="str">
        <f>VLOOKUP(A76,HOP!A:L,12,0)</f>
        <v>576.00</v>
      </c>
      <c r="F76" s="3" t="str">
        <f>VLOOKUP(A76,HOP!A:C,3,0)</f>
        <v>2411781</v>
      </c>
      <c r="G76" s="3">
        <f t="shared" si="4"/>
        <v>0</v>
      </c>
      <c r="H76" s="3" t="str">
        <f t="shared" si="5"/>
        <v>，2411781</v>
      </c>
      <c r="I76" s="3" t="str">
        <f>VLOOKUP(A76,HOP!A:T,20,0)</f>
        <v>直连</v>
      </c>
    </row>
    <row r="77" s="3" customFormat="1" ht="14.25" hidden="1" customHeight="1" spans="1:9">
      <c r="A77" s="7" t="s">
        <v>93</v>
      </c>
      <c r="B77" s="8" t="s">
        <v>68</v>
      </c>
      <c r="C77" s="8" t="s">
        <v>87</v>
      </c>
      <c r="D77" s="4">
        <v>510</v>
      </c>
      <c r="E77" s="3" t="str">
        <f>VLOOKUP(A77,HOP!A:L,12,0)</f>
        <v>510.00</v>
      </c>
      <c r="F77" s="3" t="str">
        <f>VLOOKUP(A77,HOP!A:C,3,0)</f>
        <v>2412683</v>
      </c>
      <c r="G77" s="3">
        <f t="shared" si="4"/>
        <v>0</v>
      </c>
      <c r="H77" s="3" t="str">
        <f t="shared" si="5"/>
        <v>，2412683</v>
      </c>
      <c r="I77" s="3" t="str">
        <f>VLOOKUP(A77,HOP!A:T,20,0)</f>
        <v>直连</v>
      </c>
    </row>
    <row r="78" s="3" customFormat="1" ht="14.25" hidden="1" customHeight="1" spans="1:9">
      <c r="A78" s="7" t="s">
        <v>94</v>
      </c>
      <c r="B78" s="8" t="s">
        <v>68</v>
      </c>
      <c r="C78" s="8" t="s">
        <v>87</v>
      </c>
      <c r="D78" s="4">
        <v>263</v>
      </c>
      <c r="E78" s="3" t="str">
        <f>VLOOKUP(A78,HOP!A:L,12,0)</f>
        <v>263.00</v>
      </c>
      <c r="F78" s="3" t="str">
        <f>VLOOKUP(A78,HOP!A:C,3,0)</f>
        <v>2412670</v>
      </c>
      <c r="G78" s="3">
        <f t="shared" si="4"/>
        <v>0</v>
      </c>
      <c r="H78" s="3" t="str">
        <f t="shared" si="5"/>
        <v>，2412670</v>
      </c>
      <c r="I78" s="3" t="str">
        <f>VLOOKUP(A78,HOP!A:T,20,0)</f>
        <v>直连</v>
      </c>
    </row>
    <row r="79" s="3" customFormat="1" ht="14.25" hidden="1" customHeight="1" spans="1:9">
      <c r="A79" s="7" t="s">
        <v>95</v>
      </c>
      <c r="B79" s="8" t="s">
        <v>68</v>
      </c>
      <c r="C79" s="8" t="s">
        <v>87</v>
      </c>
      <c r="D79" s="4">
        <v>302</v>
      </c>
      <c r="E79" s="3" t="str">
        <f>VLOOKUP(A79,HOP!A:L,12,0)</f>
        <v>302.00</v>
      </c>
      <c r="F79" s="3" t="str">
        <f>VLOOKUP(A79,HOP!A:C,3,0)</f>
        <v>2412280</v>
      </c>
      <c r="G79" s="3">
        <f t="shared" si="4"/>
        <v>0</v>
      </c>
      <c r="H79" s="3" t="str">
        <f t="shared" si="5"/>
        <v>，2412280</v>
      </c>
      <c r="I79" s="3" t="str">
        <f>VLOOKUP(A79,HOP!A:T,20,0)</f>
        <v>直连</v>
      </c>
    </row>
    <row r="80" s="3" customFormat="1" ht="14.25" hidden="1" customHeight="1" spans="1:9">
      <c r="A80" s="7" t="s">
        <v>96</v>
      </c>
      <c r="B80" s="8" t="s">
        <v>68</v>
      </c>
      <c r="C80" s="8" t="s">
        <v>87</v>
      </c>
      <c r="D80" s="4">
        <v>915</v>
      </c>
      <c r="E80" s="3" t="str">
        <f>VLOOKUP(A80,HOP!A:L,12,0)</f>
        <v>915.00</v>
      </c>
      <c r="F80" s="3" t="str">
        <f>VLOOKUP(A80,HOP!A:C,3,0)</f>
        <v>2412632</v>
      </c>
      <c r="G80" s="3">
        <f t="shared" si="4"/>
        <v>0</v>
      </c>
      <c r="H80" s="3" t="str">
        <f t="shared" si="5"/>
        <v>，2412632</v>
      </c>
      <c r="I80" s="3" t="str">
        <f>VLOOKUP(A80,HOP!A:T,20,0)</f>
        <v>直连</v>
      </c>
    </row>
    <row r="81" s="3" customFormat="1" ht="14.25" hidden="1" customHeight="1" spans="1:9">
      <c r="A81" s="7" t="s">
        <v>97</v>
      </c>
      <c r="B81" s="8" t="s">
        <v>68</v>
      </c>
      <c r="C81" s="8" t="s">
        <v>87</v>
      </c>
      <c r="D81" s="4">
        <v>143</v>
      </c>
      <c r="E81" s="3" t="str">
        <f>VLOOKUP(A81,HOP!A:L,12,0)</f>
        <v>143.00</v>
      </c>
      <c r="F81" s="3" t="str">
        <f>VLOOKUP(A81,HOP!A:C,3,0)</f>
        <v>2412642</v>
      </c>
      <c r="G81" s="3">
        <f t="shared" si="4"/>
        <v>0</v>
      </c>
      <c r="H81" s="3" t="str">
        <f t="shared" si="5"/>
        <v>，2412642</v>
      </c>
      <c r="I81" s="3" t="str">
        <f>VLOOKUP(A81,HOP!A:T,20,0)</f>
        <v>直连</v>
      </c>
    </row>
    <row r="82" s="3" customFormat="1" ht="14.25" hidden="1" customHeight="1" spans="1:9">
      <c r="A82" s="7" t="s">
        <v>98</v>
      </c>
      <c r="B82" s="8" t="s">
        <v>68</v>
      </c>
      <c r="C82" s="8" t="s">
        <v>87</v>
      </c>
      <c r="D82" s="4">
        <v>111</v>
      </c>
      <c r="E82" s="3" t="str">
        <f>VLOOKUP(A82,HOP!A:L,12,0)</f>
        <v>111.00</v>
      </c>
      <c r="F82" s="3" t="str">
        <f>VLOOKUP(A82,HOP!A:C,3,0)</f>
        <v>2412393</v>
      </c>
      <c r="G82" s="3">
        <f t="shared" si="4"/>
        <v>0</v>
      </c>
      <c r="H82" s="3" t="str">
        <f t="shared" si="5"/>
        <v>，2412393</v>
      </c>
      <c r="I82" s="3" t="str">
        <f>VLOOKUP(A82,HOP!A:T,20,0)</f>
        <v>直连</v>
      </c>
    </row>
    <row r="83" s="3" customFormat="1" ht="14.25" hidden="1" customHeight="1" spans="1:9">
      <c r="A83" s="7" t="s">
        <v>99</v>
      </c>
      <c r="B83" s="8" t="s">
        <v>68</v>
      </c>
      <c r="C83" s="8" t="s">
        <v>87</v>
      </c>
      <c r="D83" s="4">
        <v>151</v>
      </c>
      <c r="E83" s="3" t="str">
        <f>VLOOKUP(A83,HOP!A:L,12,0)</f>
        <v>151.00</v>
      </c>
      <c r="F83" s="3" t="str">
        <f>VLOOKUP(A83,HOP!A:C,3,0)</f>
        <v>2412645</v>
      </c>
      <c r="G83" s="3">
        <f t="shared" si="4"/>
        <v>0</v>
      </c>
      <c r="H83" s="3" t="str">
        <f t="shared" si="5"/>
        <v>，2412645</v>
      </c>
      <c r="I83" s="3" t="str">
        <f>VLOOKUP(A83,HOP!A:T,20,0)</f>
        <v>直连</v>
      </c>
    </row>
    <row r="84" s="3" customFormat="1" ht="14.25" hidden="1" customHeight="1" spans="1:9">
      <c r="A84" s="7" t="s">
        <v>100</v>
      </c>
      <c r="B84" s="8" t="s">
        <v>68</v>
      </c>
      <c r="C84" s="8" t="s">
        <v>87</v>
      </c>
      <c r="D84" s="4">
        <v>139</v>
      </c>
      <c r="E84" s="3" t="str">
        <f>VLOOKUP(A84,HOP!A:L,12,0)</f>
        <v>139.00</v>
      </c>
      <c r="F84" s="3" t="str">
        <f>VLOOKUP(A84,HOP!A:C,3,0)</f>
        <v>2412254</v>
      </c>
      <c r="G84" s="3">
        <f t="shared" si="4"/>
        <v>0</v>
      </c>
      <c r="H84" s="3" t="str">
        <f t="shared" si="5"/>
        <v>，2412254</v>
      </c>
      <c r="I84" s="3" t="str">
        <f>VLOOKUP(A84,HOP!A:T,20,0)</f>
        <v>直连</v>
      </c>
    </row>
    <row r="85" s="3" customFormat="1" ht="14.25" hidden="1" customHeight="1" spans="1:9">
      <c r="A85" s="7" t="s">
        <v>101</v>
      </c>
      <c r="B85" s="8" t="s">
        <v>68</v>
      </c>
      <c r="C85" s="8" t="s">
        <v>87</v>
      </c>
      <c r="D85" s="4">
        <v>422</v>
      </c>
      <c r="E85" s="3" t="str">
        <f>VLOOKUP(A85,HOP!A:L,12,0)</f>
        <v>422.00</v>
      </c>
      <c r="F85" s="3" t="str">
        <f>VLOOKUP(A85,HOP!A:C,3,0)</f>
        <v>2375302</v>
      </c>
      <c r="G85" s="3">
        <f t="shared" si="4"/>
        <v>0</v>
      </c>
      <c r="H85" s="3" t="str">
        <f t="shared" si="5"/>
        <v>，2375302</v>
      </c>
      <c r="I85" s="3" t="str">
        <f>VLOOKUP(A85,HOP!A:T,20,0)</f>
        <v>直连</v>
      </c>
    </row>
    <row r="86" s="3" customFormat="1" ht="14.25" hidden="1" customHeight="1" spans="1:9">
      <c r="A86" s="7" t="s">
        <v>102</v>
      </c>
      <c r="B86" s="8" t="s">
        <v>68</v>
      </c>
      <c r="C86" s="8" t="s">
        <v>87</v>
      </c>
      <c r="D86" s="4">
        <v>1266</v>
      </c>
      <c r="E86" s="3" t="str">
        <f>VLOOKUP(A86,HOP!A:L,12,0)</f>
        <v>1266.00</v>
      </c>
      <c r="F86" s="3" t="str">
        <f>VLOOKUP(A86,HOP!A:C,3,0)</f>
        <v>2375301</v>
      </c>
      <c r="G86" s="3">
        <f t="shared" si="4"/>
        <v>0</v>
      </c>
      <c r="H86" s="3" t="str">
        <f t="shared" si="5"/>
        <v>，2375301</v>
      </c>
      <c r="I86" s="3" t="str">
        <f>VLOOKUP(A86,HOP!A:T,20,0)</f>
        <v>直连</v>
      </c>
    </row>
    <row r="87" s="3" customFormat="1" ht="14.25" hidden="1" customHeight="1" spans="1:9">
      <c r="A87" s="7" t="s">
        <v>103</v>
      </c>
      <c r="B87" s="8" t="s">
        <v>68</v>
      </c>
      <c r="C87" s="8" t="s">
        <v>87</v>
      </c>
      <c r="D87" s="4">
        <v>1266</v>
      </c>
      <c r="E87" s="3" t="str">
        <f>VLOOKUP(A87,HOP!A:L,12,0)</f>
        <v>1266.00</v>
      </c>
      <c r="F87" s="3" t="str">
        <f>VLOOKUP(A87,HOP!A:C,3,0)</f>
        <v>2375299</v>
      </c>
      <c r="G87" s="3">
        <f t="shared" si="4"/>
        <v>0</v>
      </c>
      <c r="H87" s="3" t="str">
        <f t="shared" si="5"/>
        <v>，2375299</v>
      </c>
      <c r="I87" s="3" t="str">
        <f>VLOOKUP(A87,HOP!A:T,20,0)</f>
        <v>直连</v>
      </c>
    </row>
    <row r="88" s="3" customFormat="1" ht="14.25" hidden="1" customHeight="1" spans="1:9">
      <c r="A88" s="7" t="s">
        <v>104</v>
      </c>
      <c r="B88" s="8" t="s">
        <v>53</v>
      </c>
      <c r="C88" s="8" t="s">
        <v>87</v>
      </c>
      <c r="D88" s="4">
        <v>1192</v>
      </c>
      <c r="E88" s="3" t="str">
        <f>VLOOKUP(A88,HOP!A:L,12,0)</f>
        <v>1192.00</v>
      </c>
      <c r="F88" s="3" t="str">
        <f>VLOOKUP(A88,HOP!A:C,3,0)</f>
        <v>2377849</v>
      </c>
      <c r="G88" s="3">
        <f t="shared" si="4"/>
        <v>0</v>
      </c>
      <c r="H88" s="3" t="str">
        <f t="shared" si="5"/>
        <v>，2377849</v>
      </c>
      <c r="I88" s="3" t="str">
        <f>VLOOKUP(A88,HOP!A:T,20,0)</f>
        <v>直连</v>
      </c>
    </row>
    <row r="89" s="3" customFormat="1" ht="14.25" hidden="1" customHeight="1" spans="1:9">
      <c r="A89" s="7" t="s">
        <v>105</v>
      </c>
      <c r="B89" s="8" t="s">
        <v>32</v>
      </c>
      <c r="C89" s="8" t="s">
        <v>87</v>
      </c>
      <c r="D89" s="4">
        <v>435</v>
      </c>
      <c r="E89" s="3" t="str">
        <f>VLOOKUP(A89,HOP!A:L,12,0)</f>
        <v>435.00</v>
      </c>
      <c r="F89" s="3" t="str">
        <f>VLOOKUP(A89,HOP!A:C,3,0)</f>
        <v>2404028</v>
      </c>
      <c r="G89" s="3">
        <f t="shared" si="4"/>
        <v>0</v>
      </c>
      <c r="H89" s="3" t="str">
        <f t="shared" si="5"/>
        <v>，2404028</v>
      </c>
      <c r="I89" s="3" t="str">
        <f>VLOOKUP(A89,HOP!A:T,20,0)</f>
        <v>直连</v>
      </c>
    </row>
    <row r="90" s="3" customFormat="1" ht="14.25" hidden="1" customHeight="1" spans="1:9">
      <c r="A90" s="7" t="s">
        <v>106</v>
      </c>
      <c r="B90" s="8" t="s">
        <v>68</v>
      </c>
      <c r="C90" s="8" t="s">
        <v>87</v>
      </c>
      <c r="D90" s="4">
        <v>770</v>
      </c>
      <c r="E90" s="3" t="str">
        <f>VLOOKUP(A90,HOP!A:L,12,0)</f>
        <v>770.00</v>
      </c>
      <c r="F90" s="3" t="str">
        <f>VLOOKUP(A90,HOP!A:C,3,0)</f>
        <v>2407218</v>
      </c>
      <c r="G90" s="3">
        <f t="shared" si="4"/>
        <v>0</v>
      </c>
      <c r="H90" s="3" t="str">
        <f t="shared" si="5"/>
        <v>，2407218</v>
      </c>
      <c r="I90" s="3" t="str">
        <f>VLOOKUP(A90,HOP!A:T,20,0)</f>
        <v>直采</v>
      </c>
    </row>
    <row r="91" s="3" customFormat="1" ht="14.25" hidden="1" customHeight="1" spans="1:9">
      <c r="A91" s="7" t="s">
        <v>107</v>
      </c>
      <c r="B91" s="8" t="s">
        <v>53</v>
      </c>
      <c r="C91" s="8" t="s">
        <v>87</v>
      </c>
      <c r="D91" s="4">
        <v>1052</v>
      </c>
      <c r="E91" s="3" t="str">
        <f>VLOOKUP(A91,HOP!A:L,12,0)</f>
        <v>1052.00</v>
      </c>
      <c r="F91" s="3" t="str">
        <f>VLOOKUP(A91,HOP!A:C,3,0)</f>
        <v>2411771</v>
      </c>
      <c r="G91" s="3">
        <f t="shared" si="4"/>
        <v>0</v>
      </c>
      <c r="H91" s="3" t="str">
        <f t="shared" si="5"/>
        <v>，2411771</v>
      </c>
      <c r="I91" s="3" t="str">
        <f>VLOOKUP(A91,HOP!A:T,20,0)</f>
        <v>直连</v>
      </c>
    </row>
    <row r="92" s="3" customFormat="1" ht="14.25" hidden="1" customHeight="1" spans="1:9">
      <c r="A92" s="7" t="s">
        <v>108</v>
      </c>
      <c r="B92" s="8" t="s">
        <v>53</v>
      </c>
      <c r="C92" s="8" t="s">
        <v>87</v>
      </c>
      <c r="D92" s="4">
        <v>510</v>
      </c>
      <c r="E92" s="3" t="str">
        <f>VLOOKUP(A92,HOP!A:L,12,0)</f>
        <v>510.00</v>
      </c>
      <c r="F92" s="3" t="str">
        <f>VLOOKUP(A92,HOP!A:C,3,0)</f>
        <v>2412170</v>
      </c>
      <c r="G92" s="3">
        <f t="shared" si="4"/>
        <v>0</v>
      </c>
      <c r="H92" s="3" t="str">
        <f t="shared" si="5"/>
        <v>，2412170</v>
      </c>
      <c r="I92" s="3" t="str">
        <f>VLOOKUP(A92,HOP!A:T,20,0)</f>
        <v>直连</v>
      </c>
    </row>
    <row r="93" s="3" customFormat="1" ht="14.25" hidden="1" customHeight="1" spans="1:9">
      <c r="A93" s="7" t="s">
        <v>109</v>
      </c>
      <c r="B93" s="8" t="s">
        <v>68</v>
      </c>
      <c r="C93" s="8" t="s">
        <v>87</v>
      </c>
      <c r="D93" s="4">
        <v>214</v>
      </c>
      <c r="E93" s="3" t="str">
        <f>VLOOKUP(A93,HOP!A:L,12,0)</f>
        <v>214.00</v>
      </c>
      <c r="F93" s="3" t="str">
        <f>VLOOKUP(A93,HOP!A:C,3,0)</f>
        <v>2412189</v>
      </c>
      <c r="G93" s="3">
        <f t="shared" si="4"/>
        <v>0</v>
      </c>
      <c r="H93" s="3" t="str">
        <f t="shared" si="5"/>
        <v>，2412189</v>
      </c>
      <c r="I93" s="3" t="str">
        <f>VLOOKUP(A93,HOP!A:T,20,0)</f>
        <v>直连</v>
      </c>
    </row>
    <row r="94" s="3" customFormat="1" ht="14.25" hidden="1" customHeight="1" spans="1:9">
      <c r="A94" s="7" t="s">
        <v>110</v>
      </c>
      <c r="B94" s="8" t="s">
        <v>68</v>
      </c>
      <c r="C94" s="8" t="s">
        <v>87</v>
      </c>
      <c r="D94" s="4">
        <v>289</v>
      </c>
      <c r="E94" s="3" t="str">
        <f>VLOOKUP(A94,HOP!A:L,12,0)</f>
        <v>289.00</v>
      </c>
      <c r="F94" s="3" t="str">
        <f>VLOOKUP(A94,HOP!A:C,3,0)</f>
        <v>2412236</v>
      </c>
      <c r="G94" s="3">
        <f t="shared" si="4"/>
        <v>0</v>
      </c>
      <c r="H94" s="3" t="str">
        <f t="shared" si="5"/>
        <v>，2412236</v>
      </c>
      <c r="I94" s="3" t="str">
        <f>VLOOKUP(A94,HOP!A:T,20,0)</f>
        <v>直连</v>
      </c>
    </row>
    <row r="95" s="3" customFormat="1" ht="14.25" hidden="1" customHeight="1" spans="1:9">
      <c r="A95" s="7" t="s">
        <v>111</v>
      </c>
      <c r="B95" s="8" t="s">
        <v>68</v>
      </c>
      <c r="C95" s="8" t="s">
        <v>87</v>
      </c>
      <c r="D95" s="4">
        <v>395</v>
      </c>
      <c r="E95" s="3" t="str">
        <f>VLOOKUP(A95,HOP!A:L,12,0)</f>
        <v>395.00</v>
      </c>
      <c r="F95" s="3" t="str">
        <f>VLOOKUP(A95,HOP!A:C,3,0)</f>
        <v>2412633</v>
      </c>
      <c r="G95" s="3">
        <f t="shared" si="4"/>
        <v>0</v>
      </c>
      <c r="H95" s="3" t="str">
        <f t="shared" si="5"/>
        <v>，2412633</v>
      </c>
      <c r="I95" s="3" t="str">
        <f>VLOOKUP(A95,HOP!A:T,20,0)</f>
        <v>直连</v>
      </c>
    </row>
    <row r="96" s="3" customFormat="1" ht="14.25" hidden="1" customHeight="1" spans="1:9">
      <c r="A96" s="7" t="s">
        <v>112</v>
      </c>
      <c r="B96" s="8" t="s">
        <v>68</v>
      </c>
      <c r="C96" s="8" t="s">
        <v>87</v>
      </c>
      <c r="D96" s="4">
        <v>155</v>
      </c>
      <c r="E96" s="3" t="str">
        <f>VLOOKUP(A96,HOP!A:L,12,0)</f>
        <v>155.00</v>
      </c>
      <c r="F96" s="3" t="str">
        <f>VLOOKUP(A96,HOP!A:C,3,0)</f>
        <v>2412648</v>
      </c>
      <c r="G96" s="3">
        <f t="shared" si="4"/>
        <v>0</v>
      </c>
      <c r="H96" s="3" t="str">
        <f t="shared" si="5"/>
        <v>，2412648</v>
      </c>
      <c r="I96" s="3" t="str">
        <f>VLOOKUP(A96,HOP!A:T,20,0)</f>
        <v>直连</v>
      </c>
    </row>
    <row r="97" s="3" customFormat="1" ht="14.25" hidden="1" customHeight="1" spans="1:9">
      <c r="A97" s="7" t="s">
        <v>113</v>
      </c>
      <c r="B97" s="8" t="s">
        <v>68</v>
      </c>
      <c r="C97" s="8" t="s">
        <v>87</v>
      </c>
      <c r="D97" s="4">
        <v>225</v>
      </c>
      <c r="E97" s="3" t="str">
        <f>VLOOKUP(A97,HOP!A:L,12,0)</f>
        <v>225.00</v>
      </c>
      <c r="F97" s="3" t="str">
        <f>VLOOKUP(A97,HOP!A:C,3,0)</f>
        <v>2412673</v>
      </c>
      <c r="G97" s="3">
        <f t="shared" si="4"/>
        <v>0</v>
      </c>
      <c r="H97" s="3" t="str">
        <f t="shared" si="5"/>
        <v>，2412673</v>
      </c>
      <c r="I97" s="3" t="str">
        <f>VLOOKUP(A97,HOP!A:T,20,0)</f>
        <v>直连</v>
      </c>
    </row>
    <row r="98" s="3" customFormat="1" ht="14.25" hidden="1" customHeight="1" spans="1:9">
      <c r="A98" s="7" t="s">
        <v>114</v>
      </c>
      <c r="B98" s="8" t="s">
        <v>53</v>
      </c>
      <c r="C98" s="8" t="s">
        <v>115</v>
      </c>
      <c r="D98" s="4">
        <v>1143</v>
      </c>
      <c r="E98" s="3" t="str">
        <f>VLOOKUP(A98,HOP!A:L,12,0)</f>
        <v>1143.00</v>
      </c>
      <c r="F98" s="3" t="str">
        <f>VLOOKUP(A98,HOP!A:C,3,0)</f>
        <v>2409296</v>
      </c>
      <c r="G98" s="3">
        <f t="shared" si="4"/>
        <v>0</v>
      </c>
      <c r="H98" s="3" t="str">
        <f t="shared" si="5"/>
        <v>，2409296</v>
      </c>
      <c r="I98" s="3" t="str">
        <f>VLOOKUP(A98,HOP!A:T,20,0)</f>
        <v>直连</v>
      </c>
    </row>
    <row r="99" s="3" customFormat="1" ht="14.25" hidden="1" customHeight="1" spans="1:9">
      <c r="A99" s="15" t="s">
        <v>116</v>
      </c>
      <c r="B99" s="8" t="s">
        <v>68</v>
      </c>
      <c r="C99" s="8" t="s">
        <v>115</v>
      </c>
      <c r="D99" s="4">
        <v>2204</v>
      </c>
      <c r="E99" s="3">
        <v>2204</v>
      </c>
      <c r="F99" s="3">
        <v>2409939</v>
      </c>
      <c r="G99" s="3">
        <f t="shared" ref="G99:G130" si="6">D99-E99</f>
        <v>0</v>
      </c>
      <c r="H99" s="3" t="str">
        <f t="shared" ref="H99:H130" si="7">$H$1&amp;F99</f>
        <v>，2409939</v>
      </c>
      <c r="I99" s="3" t="str">
        <f>VLOOKUP(A99,HOP!A:T,20,0)</f>
        <v>直采</v>
      </c>
    </row>
    <row r="100" s="3" customFormat="1" ht="14.25" hidden="1" customHeight="1" spans="1:9">
      <c r="A100" s="7" t="s">
        <v>117</v>
      </c>
      <c r="B100" s="8" t="s">
        <v>68</v>
      </c>
      <c r="C100" s="8" t="s">
        <v>115</v>
      </c>
      <c r="D100" s="4">
        <v>842</v>
      </c>
      <c r="E100" s="3" t="str">
        <f>VLOOKUP(A100,HOP!A:L,12,0)</f>
        <v>842.00</v>
      </c>
      <c r="F100" s="3" t="str">
        <f>VLOOKUP(A100,HOP!A:C,3,0)</f>
        <v>2410983</v>
      </c>
      <c r="G100" s="3">
        <f t="shared" si="6"/>
        <v>0</v>
      </c>
      <c r="H100" s="3" t="str">
        <f t="shared" si="7"/>
        <v>，2410983</v>
      </c>
      <c r="I100" s="3" t="str">
        <f>VLOOKUP(A100,HOP!A:T,20,0)</f>
        <v>直连</v>
      </c>
    </row>
    <row r="101" s="3" customFormat="1" ht="14.25" hidden="1" customHeight="1" spans="1:9">
      <c r="A101" s="7" t="s">
        <v>118</v>
      </c>
      <c r="B101" s="8" t="s">
        <v>68</v>
      </c>
      <c r="C101" s="8" t="s">
        <v>115</v>
      </c>
      <c r="D101" s="4">
        <v>1074</v>
      </c>
      <c r="E101" s="3" t="str">
        <f>VLOOKUP(A101,HOP!A:L,12,0)</f>
        <v>1074.00</v>
      </c>
      <c r="F101" s="3" t="str">
        <f>VLOOKUP(A101,HOP!A:C,3,0)</f>
        <v>2410985</v>
      </c>
      <c r="G101" s="3">
        <f t="shared" si="6"/>
        <v>0</v>
      </c>
      <c r="H101" s="3" t="str">
        <f t="shared" si="7"/>
        <v>，2410985</v>
      </c>
      <c r="I101" s="3" t="str">
        <f>VLOOKUP(A101,HOP!A:T,20,0)</f>
        <v>直连</v>
      </c>
    </row>
    <row r="102" s="3" customFormat="1" ht="14.25" hidden="1" customHeight="1" spans="1:9">
      <c r="A102" s="7" t="s">
        <v>119</v>
      </c>
      <c r="B102" s="8" t="s">
        <v>87</v>
      </c>
      <c r="C102" s="8" t="s">
        <v>115</v>
      </c>
      <c r="D102" s="4">
        <v>309</v>
      </c>
      <c r="E102" s="3" t="str">
        <f>VLOOKUP(A102,HOP!A:L,12,0)</f>
        <v>309.00</v>
      </c>
      <c r="F102" s="3" t="str">
        <f>VLOOKUP(A102,HOP!A:C,3,0)</f>
        <v>2412235</v>
      </c>
      <c r="G102" s="3">
        <f t="shared" si="6"/>
        <v>0</v>
      </c>
      <c r="H102" s="3" t="str">
        <f t="shared" si="7"/>
        <v>，2412235</v>
      </c>
      <c r="I102" s="3" t="str">
        <f>VLOOKUP(A102,HOP!A:T,20,0)</f>
        <v>直连</v>
      </c>
    </row>
    <row r="103" s="3" customFormat="1" ht="14.25" hidden="1" customHeight="1" spans="1:9">
      <c r="A103" s="7" t="s">
        <v>120</v>
      </c>
      <c r="B103" s="8" t="s">
        <v>87</v>
      </c>
      <c r="C103" s="8" t="s">
        <v>115</v>
      </c>
      <c r="D103" s="4">
        <v>492</v>
      </c>
      <c r="E103" s="3" t="str">
        <f>VLOOKUP(A103,HOP!A:L,12,0)</f>
        <v>492.00</v>
      </c>
      <c r="F103" s="3" t="str">
        <f>VLOOKUP(A103,HOP!A:C,3,0)</f>
        <v>2412652</v>
      </c>
      <c r="G103" s="3">
        <f t="shared" si="6"/>
        <v>0</v>
      </c>
      <c r="H103" s="3" t="str">
        <f t="shared" si="7"/>
        <v>，2412652</v>
      </c>
      <c r="I103" s="3" t="str">
        <f>VLOOKUP(A103,HOP!A:T,20,0)</f>
        <v>直连</v>
      </c>
    </row>
    <row r="104" s="3" customFormat="1" ht="14.25" hidden="1" customHeight="1" spans="1:9">
      <c r="A104" s="7" t="s">
        <v>121</v>
      </c>
      <c r="B104" s="8" t="s">
        <v>87</v>
      </c>
      <c r="C104" s="8" t="s">
        <v>115</v>
      </c>
      <c r="D104" s="4">
        <v>724</v>
      </c>
      <c r="E104" s="3" t="str">
        <f>VLOOKUP(A104,HOP!A:L,12,0)</f>
        <v>724.00</v>
      </c>
      <c r="F104" s="3" t="str">
        <f>VLOOKUP(A104,HOP!A:C,3,0)</f>
        <v>2412695</v>
      </c>
      <c r="G104" s="3">
        <f t="shared" si="6"/>
        <v>0</v>
      </c>
      <c r="H104" s="3" t="str">
        <f t="shared" si="7"/>
        <v>，2412695</v>
      </c>
      <c r="I104" s="3" t="str">
        <f>VLOOKUP(A104,HOP!A:T,20,0)</f>
        <v>直连</v>
      </c>
    </row>
    <row r="105" s="3" customFormat="1" ht="14.25" hidden="1" customHeight="1" spans="1:9">
      <c r="A105" s="7" t="s">
        <v>122</v>
      </c>
      <c r="B105" s="8" t="s">
        <v>87</v>
      </c>
      <c r="C105" s="8" t="s">
        <v>115</v>
      </c>
      <c r="D105" s="4">
        <v>228</v>
      </c>
      <c r="E105" s="3" t="str">
        <f>VLOOKUP(A105,HOP!A:L,12,0)</f>
        <v>228.00</v>
      </c>
      <c r="F105" s="3" t="str">
        <f>VLOOKUP(A105,HOP!A:C,3,0)</f>
        <v>2413074</v>
      </c>
      <c r="G105" s="3">
        <f t="shared" si="6"/>
        <v>0</v>
      </c>
      <c r="H105" s="3" t="str">
        <f t="shared" si="7"/>
        <v>，2413074</v>
      </c>
      <c r="I105" s="3" t="str">
        <f>VLOOKUP(A105,HOP!A:T,20,0)</f>
        <v>直连</v>
      </c>
    </row>
    <row r="106" s="3" customFormat="1" ht="14.25" hidden="1" customHeight="1" spans="1:9">
      <c r="A106" s="7" t="s">
        <v>123</v>
      </c>
      <c r="B106" s="8" t="s">
        <v>87</v>
      </c>
      <c r="C106" s="8" t="s">
        <v>115</v>
      </c>
      <c r="D106" s="4">
        <v>313</v>
      </c>
      <c r="E106" s="3" t="str">
        <f>VLOOKUP(A106,HOP!A:L,12,0)</f>
        <v>313.00</v>
      </c>
      <c r="F106" s="3" t="str">
        <f>VLOOKUP(A106,HOP!A:C,3,0)</f>
        <v>2413107</v>
      </c>
      <c r="G106" s="3">
        <f t="shared" si="6"/>
        <v>0</v>
      </c>
      <c r="H106" s="3" t="str">
        <f t="shared" si="7"/>
        <v>，2413107</v>
      </c>
      <c r="I106" s="3" t="str">
        <f>VLOOKUP(A106,HOP!A:T,20,0)</f>
        <v>直连</v>
      </c>
    </row>
    <row r="107" s="3" customFormat="1" ht="14.25" hidden="1" customHeight="1" spans="1:9">
      <c r="A107" s="7" t="s">
        <v>124</v>
      </c>
      <c r="B107" s="8" t="s">
        <v>87</v>
      </c>
      <c r="C107" s="8" t="s">
        <v>115</v>
      </c>
      <c r="D107" s="4">
        <v>281</v>
      </c>
      <c r="E107" s="3" t="str">
        <f>VLOOKUP(A107,HOP!A:L,12,0)</f>
        <v>281.00</v>
      </c>
      <c r="F107" s="3" t="str">
        <f>VLOOKUP(A107,HOP!A:C,3,0)</f>
        <v>2413071</v>
      </c>
      <c r="G107" s="3">
        <f t="shared" si="6"/>
        <v>0</v>
      </c>
      <c r="H107" s="3" t="str">
        <f t="shared" si="7"/>
        <v>，2413071</v>
      </c>
      <c r="I107" s="3" t="str">
        <f>VLOOKUP(A107,HOP!A:T,20,0)</f>
        <v>直连</v>
      </c>
    </row>
    <row r="108" s="3" customFormat="1" ht="14.25" hidden="1" customHeight="1" spans="1:9">
      <c r="A108" s="7" t="s">
        <v>125</v>
      </c>
      <c r="B108" s="8" t="s">
        <v>87</v>
      </c>
      <c r="C108" s="8" t="s">
        <v>115</v>
      </c>
      <c r="D108" s="4">
        <v>134</v>
      </c>
      <c r="E108" s="3" t="str">
        <f>VLOOKUP(A108,HOP!A:L,12,0)</f>
        <v>134.00</v>
      </c>
      <c r="F108" s="3" t="str">
        <f>VLOOKUP(A108,HOP!A:C,3,0)</f>
        <v>2413069</v>
      </c>
      <c r="G108" s="3">
        <f t="shared" si="6"/>
        <v>0</v>
      </c>
      <c r="H108" s="3" t="str">
        <f t="shared" si="7"/>
        <v>，2413069</v>
      </c>
      <c r="I108" s="3" t="str">
        <f>VLOOKUP(A108,HOP!A:T,20,0)</f>
        <v>直连</v>
      </c>
    </row>
    <row r="109" s="3" customFormat="1" ht="14.25" hidden="1" customHeight="1" spans="1:9">
      <c r="A109" s="7" t="s">
        <v>126</v>
      </c>
      <c r="B109" s="8" t="s">
        <v>87</v>
      </c>
      <c r="C109" s="8" t="s">
        <v>115</v>
      </c>
      <c r="D109" s="4">
        <v>316</v>
      </c>
      <c r="E109" s="3" t="str">
        <f>VLOOKUP(A109,HOP!A:L,12,0)</f>
        <v>316.00</v>
      </c>
      <c r="F109" s="3" t="str">
        <f>VLOOKUP(A109,HOP!A:C,3,0)</f>
        <v>2375119</v>
      </c>
      <c r="G109" s="3">
        <f t="shared" si="6"/>
        <v>0</v>
      </c>
      <c r="H109" s="3" t="str">
        <f t="shared" si="7"/>
        <v>，2375119</v>
      </c>
      <c r="I109" s="3" t="str">
        <f>VLOOKUP(A109,HOP!A:T,20,0)</f>
        <v>直连</v>
      </c>
    </row>
    <row r="110" s="3" customFormat="1" ht="14.25" hidden="1" customHeight="1" spans="1:9">
      <c r="A110" s="7" t="s">
        <v>127</v>
      </c>
      <c r="B110" s="8" t="s">
        <v>87</v>
      </c>
      <c r="C110" s="8" t="s">
        <v>115</v>
      </c>
      <c r="D110" s="4">
        <v>1071</v>
      </c>
      <c r="E110" s="3" t="str">
        <f>VLOOKUP(A110,HOP!A:L,12,0)</f>
        <v>1071.00</v>
      </c>
      <c r="F110" s="3" t="str">
        <f>VLOOKUP(A110,HOP!A:C,3,0)</f>
        <v>2386476</v>
      </c>
      <c r="G110" s="3">
        <f t="shared" si="6"/>
        <v>0</v>
      </c>
      <c r="H110" s="3" t="str">
        <f t="shared" si="7"/>
        <v>，2386476</v>
      </c>
      <c r="I110" s="3" t="str">
        <f>VLOOKUP(A110,HOP!A:T,20,0)</f>
        <v>直连</v>
      </c>
    </row>
    <row r="111" s="3" customFormat="1" ht="14.25" hidden="1" customHeight="1" spans="1:9">
      <c r="A111" s="7" t="s">
        <v>128</v>
      </c>
      <c r="B111" s="8" t="s">
        <v>87</v>
      </c>
      <c r="C111" s="8" t="s">
        <v>115</v>
      </c>
      <c r="D111" s="4">
        <v>464</v>
      </c>
      <c r="E111" s="3" t="str">
        <f>VLOOKUP(A111,HOP!A:L,12,0)</f>
        <v>464.00</v>
      </c>
      <c r="F111" s="3" t="str">
        <f>VLOOKUP(A111,HOP!A:C,3,0)</f>
        <v>2407798</v>
      </c>
      <c r="G111" s="3">
        <f t="shared" si="6"/>
        <v>0</v>
      </c>
      <c r="H111" s="3" t="str">
        <f t="shared" si="7"/>
        <v>，2407798</v>
      </c>
      <c r="I111" s="3" t="str">
        <f>VLOOKUP(A111,HOP!A:T,20,0)</f>
        <v>直连</v>
      </c>
    </row>
    <row r="112" s="3" customFormat="1" ht="14.25" hidden="1" customHeight="1" spans="1:9">
      <c r="A112" s="7" t="s">
        <v>129</v>
      </c>
      <c r="B112" s="8" t="s">
        <v>87</v>
      </c>
      <c r="C112" s="8" t="s">
        <v>115</v>
      </c>
      <c r="D112" s="4">
        <v>723</v>
      </c>
      <c r="E112" s="3" t="str">
        <f>VLOOKUP(A112,HOP!A:L,12,0)</f>
        <v>723.00</v>
      </c>
      <c r="F112" s="3" t="str">
        <f>VLOOKUP(A112,HOP!A:C,3,0)</f>
        <v>2410418</v>
      </c>
      <c r="G112" s="3">
        <f t="shared" si="6"/>
        <v>0</v>
      </c>
      <c r="H112" s="3" t="str">
        <f t="shared" si="7"/>
        <v>，2410418</v>
      </c>
      <c r="I112" s="3" t="str">
        <f>VLOOKUP(A112,HOP!A:T,20,0)</f>
        <v>直连</v>
      </c>
    </row>
    <row r="113" s="3" customFormat="1" ht="14.25" hidden="1" customHeight="1" spans="1:9">
      <c r="A113" s="7" t="s">
        <v>130</v>
      </c>
      <c r="B113" s="8" t="s">
        <v>87</v>
      </c>
      <c r="C113" s="8" t="s">
        <v>115</v>
      </c>
      <c r="D113" s="4">
        <v>708</v>
      </c>
      <c r="E113" s="3" t="str">
        <f>VLOOKUP(A113,HOP!A:L,12,0)</f>
        <v>708.00</v>
      </c>
      <c r="F113" s="3" t="str">
        <f>VLOOKUP(A113,HOP!A:C,3,0)</f>
        <v>2412689</v>
      </c>
      <c r="G113" s="3">
        <f t="shared" si="6"/>
        <v>0</v>
      </c>
      <c r="H113" s="3" t="str">
        <f t="shared" si="7"/>
        <v>，2412689</v>
      </c>
      <c r="I113" s="3" t="str">
        <f>VLOOKUP(A113,HOP!A:T,20,0)</f>
        <v>直连</v>
      </c>
    </row>
    <row r="114" s="3" customFormat="1" ht="14.25" hidden="1" customHeight="1" spans="1:9">
      <c r="A114" s="7" t="s">
        <v>131</v>
      </c>
      <c r="B114" s="8" t="s">
        <v>87</v>
      </c>
      <c r="C114" s="8" t="s">
        <v>115</v>
      </c>
      <c r="D114" s="4">
        <v>252</v>
      </c>
      <c r="E114" s="3" t="str">
        <f>VLOOKUP(A114,HOP!A:L,12,0)</f>
        <v>252.00</v>
      </c>
      <c r="F114" s="3" t="str">
        <f>VLOOKUP(A114,HOP!A:C,3,0)</f>
        <v>2412242</v>
      </c>
      <c r="G114" s="3">
        <f t="shared" si="6"/>
        <v>0</v>
      </c>
      <c r="H114" s="3" t="str">
        <f t="shared" si="7"/>
        <v>，2412242</v>
      </c>
      <c r="I114" s="3" t="str">
        <f>VLOOKUP(A114,HOP!A:T,20,0)</f>
        <v>直连</v>
      </c>
    </row>
    <row r="115" s="3" customFormat="1" ht="14.25" hidden="1" customHeight="1" spans="1:9">
      <c r="A115" s="7" t="s">
        <v>132</v>
      </c>
      <c r="B115" s="8" t="s">
        <v>87</v>
      </c>
      <c r="C115" s="8" t="s">
        <v>115</v>
      </c>
      <c r="D115" s="4">
        <v>966</v>
      </c>
      <c r="E115" s="3" t="str">
        <f>VLOOKUP(A115,HOP!A:L,12,0)</f>
        <v>966.00</v>
      </c>
      <c r="F115" s="3" t="str">
        <f>VLOOKUP(A115,HOP!A:C,3,0)</f>
        <v>2413043</v>
      </c>
      <c r="G115" s="3">
        <f t="shared" si="6"/>
        <v>0</v>
      </c>
      <c r="H115" s="3" t="str">
        <f t="shared" si="7"/>
        <v>，2413043</v>
      </c>
      <c r="I115" s="3" t="str">
        <f>VLOOKUP(A115,HOP!A:T,20,0)</f>
        <v>直连</v>
      </c>
    </row>
    <row r="116" s="3" customFormat="1" ht="14.25" hidden="1" customHeight="1" spans="1:9">
      <c r="A116" s="7" t="s">
        <v>133</v>
      </c>
      <c r="B116" s="8" t="s">
        <v>87</v>
      </c>
      <c r="C116" s="8" t="s">
        <v>115</v>
      </c>
      <c r="D116" s="4">
        <v>271</v>
      </c>
      <c r="E116" s="3" t="str">
        <f>VLOOKUP(A116,HOP!A:L,12,0)</f>
        <v>271.00</v>
      </c>
      <c r="F116" s="3" t="str">
        <f>VLOOKUP(A116,HOP!A:C,3,0)</f>
        <v>2413105</v>
      </c>
      <c r="G116" s="3">
        <f t="shared" si="6"/>
        <v>0</v>
      </c>
      <c r="H116" s="3" t="str">
        <f t="shared" si="7"/>
        <v>，2413105</v>
      </c>
      <c r="I116" s="3" t="str">
        <f>VLOOKUP(A116,HOP!A:T,20,0)</f>
        <v>直连</v>
      </c>
    </row>
    <row r="117" s="3" customFormat="1" ht="14.25" hidden="1" customHeight="1" spans="1:9">
      <c r="A117" s="7" t="s">
        <v>134</v>
      </c>
      <c r="B117" s="8" t="s">
        <v>87</v>
      </c>
      <c r="C117" s="8" t="s">
        <v>115</v>
      </c>
      <c r="D117" s="4">
        <v>248</v>
      </c>
      <c r="E117" s="3" t="str">
        <f>VLOOKUP(A117,HOP!A:L,12,0)</f>
        <v>248.00</v>
      </c>
      <c r="F117" s="3" t="str">
        <f>VLOOKUP(A117,HOP!A:C,3,0)</f>
        <v>2413078</v>
      </c>
      <c r="G117" s="3">
        <f t="shared" si="6"/>
        <v>0</v>
      </c>
      <c r="H117" s="3" t="str">
        <f t="shared" si="7"/>
        <v>，2413078</v>
      </c>
      <c r="I117" s="3" t="str">
        <f>VLOOKUP(A117,HOP!A:T,20,0)</f>
        <v>直连</v>
      </c>
    </row>
    <row r="118" s="3" customFormat="1" ht="14.25" customHeight="1" spans="1:10">
      <c r="A118" s="15" t="s">
        <v>135</v>
      </c>
      <c r="B118" s="8" t="s">
        <v>87</v>
      </c>
      <c r="C118" s="8" t="s">
        <v>115</v>
      </c>
      <c r="D118" s="4">
        <v>157</v>
      </c>
      <c r="E118" s="3" t="str">
        <f>VLOOKUP(A118,HOP!A:L,12,0)</f>
        <v>0.00</v>
      </c>
      <c r="F118" s="3" t="str">
        <f>VLOOKUP(A118,HOP!A:C,3,0)</f>
        <v>2413106</v>
      </c>
      <c r="G118" s="3">
        <f t="shared" si="6"/>
        <v>157</v>
      </c>
      <c r="H118" s="3" t="str">
        <f t="shared" si="7"/>
        <v>，2413106</v>
      </c>
      <c r="I118" s="3" t="str">
        <f>VLOOKUP(A118,HOP!A:T,20,0)</f>
        <v>直连</v>
      </c>
      <c r="J118" s="3" t="s">
        <v>136</v>
      </c>
    </row>
    <row r="119" s="3" customFormat="1" ht="14.25" hidden="1" customHeight="1" spans="1:9">
      <c r="A119" s="7" t="s">
        <v>137</v>
      </c>
      <c r="B119" s="8" t="s">
        <v>115</v>
      </c>
      <c r="C119" s="8" t="s">
        <v>138</v>
      </c>
      <c r="D119" s="4">
        <v>1826</v>
      </c>
      <c r="E119" s="3" t="str">
        <f>VLOOKUP(A119,HOP!A:L,12,0)</f>
        <v>1826.00</v>
      </c>
      <c r="F119" s="3" t="str">
        <f>VLOOKUP(A119,HOP!A:C,3,0)</f>
        <v>2386835</v>
      </c>
      <c r="G119" s="3">
        <f t="shared" si="6"/>
        <v>0</v>
      </c>
      <c r="H119" s="3" t="str">
        <f t="shared" si="7"/>
        <v>，2386835</v>
      </c>
      <c r="I119" s="3" t="str">
        <f>VLOOKUP(A119,HOP!A:T,20,0)</f>
        <v>直连</v>
      </c>
    </row>
    <row r="120" s="3" customFormat="1" ht="14.25" hidden="1" customHeight="1" spans="1:9">
      <c r="A120" s="7" t="s">
        <v>139</v>
      </c>
      <c r="B120" s="8" t="s">
        <v>115</v>
      </c>
      <c r="C120" s="8" t="s">
        <v>138</v>
      </c>
      <c r="D120" s="4">
        <v>480</v>
      </c>
      <c r="E120" s="3" t="str">
        <f>VLOOKUP(A120,HOP!A:L,12,0)</f>
        <v>480.00</v>
      </c>
      <c r="F120" s="3" t="str">
        <f>VLOOKUP(A120,HOP!A:C,3,0)</f>
        <v>2411276</v>
      </c>
      <c r="G120" s="3">
        <f t="shared" si="6"/>
        <v>0</v>
      </c>
      <c r="H120" s="3" t="str">
        <f t="shared" si="7"/>
        <v>，2411276</v>
      </c>
      <c r="I120" s="3" t="str">
        <f>VLOOKUP(A120,HOP!A:T,20,0)</f>
        <v>直采</v>
      </c>
    </row>
    <row r="121" s="3" customFormat="1" ht="14.25" hidden="1" customHeight="1" spans="1:9">
      <c r="A121" s="7" t="s">
        <v>140</v>
      </c>
      <c r="B121" s="8" t="s">
        <v>115</v>
      </c>
      <c r="C121" s="8" t="s">
        <v>138</v>
      </c>
      <c r="D121" s="4">
        <v>480</v>
      </c>
      <c r="E121" s="3" t="str">
        <f>VLOOKUP(A121,HOP!A:L,12,0)</f>
        <v>480.00</v>
      </c>
      <c r="F121" s="3" t="str">
        <f>VLOOKUP(A121,HOP!A:C,3,0)</f>
        <v>2412788</v>
      </c>
      <c r="G121" s="3">
        <f t="shared" si="6"/>
        <v>0</v>
      </c>
      <c r="H121" s="3" t="str">
        <f t="shared" si="7"/>
        <v>，2412788</v>
      </c>
      <c r="I121" s="3" t="str">
        <f>VLOOKUP(A121,HOP!A:T,20,0)</f>
        <v>直采</v>
      </c>
    </row>
    <row r="122" s="3" customFormat="1" ht="14.25" hidden="1" customHeight="1" spans="1:9">
      <c r="A122" s="7" t="s">
        <v>141</v>
      </c>
      <c r="B122" s="8" t="s">
        <v>87</v>
      </c>
      <c r="C122" s="8" t="s">
        <v>138</v>
      </c>
      <c r="D122" s="4">
        <v>562</v>
      </c>
      <c r="E122" s="3" t="str">
        <f>VLOOKUP(A122,HOP!A:L,12,0)</f>
        <v>562.00</v>
      </c>
      <c r="F122" s="3" t="str">
        <f>VLOOKUP(A122,HOP!A:C,3,0)</f>
        <v>2412707</v>
      </c>
      <c r="G122" s="3">
        <f t="shared" si="6"/>
        <v>0</v>
      </c>
      <c r="H122" s="3" t="str">
        <f t="shared" si="7"/>
        <v>，2412707</v>
      </c>
      <c r="I122" s="3" t="str">
        <f>VLOOKUP(A122,HOP!A:T,20,0)</f>
        <v>直连</v>
      </c>
    </row>
    <row r="123" s="3" customFormat="1" ht="14.25" hidden="1" customHeight="1" spans="1:9">
      <c r="A123" s="7" t="s">
        <v>142</v>
      </c>
      <c r="B123" s="8" t="s">
        <v>115</v>
      </c>
      <c r="C123" s="8" t="s">
        <v>138</v>
      </c>
      <c r="D123" s="4">
        <v>299</v>
      </c>
      <c r="E123" s="3" t="str">
        <f>VLOOKUP(A123,HOP!A:L,12,0)</f>
        <v>299.00</v>
      </c>
      <c r="F123" s="3" t="str">
        <f>VLOOKUP(A123,HOP!A:C,3,0)</f>
        <v>2413565</v>
      </c>
      <c r="G123" s="3">
        <f t="shared" si="6"/>
        <v>0</v>
      </c>
      <c r="H123" s="3" t="str">
        <f t="shared" si="7"/>
        <v>，2413565</v>
      </c>
      <c r="I123" s="3" t="str">
        <f>VLOOKUP(A123,HOP!A:T,20,0)</f>
        <v>直连</v>
      </c>
    </row>
    <row r="124" s="3" customFormat="1" ht="14.25" hidden="1" customHeight="1" spans="1:9">
      <c r="A124" s="7" t="s">
        <v>143</v>
      </c>
      <c r="B124" s="8" t="s">
        <v>115</v>
      </c>
      <c r="C124" s="8" t="s">
        <v>138</v>
      </c>
      <c r="D124" s="4">
        <v>480</v>
      </c>
      <c r="E124" s="3" t="str">
        <f>VLOOKUP(A124,HOP!A:L,12,0)</f>
        <v>480.00</v>
      </c>
      <c r="F124" s="3" t="str">
        <f>VLOOKUP(A124,HOP!A:C,3,0)</f>
        <v>2413176</v>
      </c>
      <c r="G124" s="3">
        <f t="shared" si="6"/>
        <v>0</v>
      </c>
      <c r="H124" s="3" t="str">
        <f t="shared" si="7"/>
        <v>，2413176</v>
      </c>
      <c r="I124" s="3" t="str">
        <f>VLOOKUP(A124,HOP!A:T,20,0)</f>
        <v>直采</v>
      </c>
    </row>
    <row r="125" s="3" customFormat="1" ht="14.25" hidden="1" customHeight="1" spans="1:9">
      <c r="A125" s="7" t="s">
        <v>144</v>
      </c>
      <c r="B125" s="8" t="s">
        <v>115</v>
      </c>
      <c r="C125" s="8" t="s">
        <v>138</v>
      </c>
      <c r="D125" s="4">
        <v>133</v>
      </c>
      <c r="E125" s="3" t="str">
        <f>VLOOKUP(A125,HOP!A:L,12,0)</f>
        <v>133.00</v>
      </c>
      <c r="F125" s="3" t="str">
        <f>VLOOKUP(A125,HOP!A:C,3,0)</f>
        <v>2413551</v>
      </c>
      <c r="G125" s="3">
        <f t="shared" si="6"/>
        <v>0</v>
      </c>
      <c r="H125" s="3" t="str">
        <f t="shared" si="7"/>
        <v>，2413551</v>
      </c>
      <c r="I125" s="3" t="str">
        <f>VLOOKUP(A125,HOP!A:T,20,0)</f>
        <v>直连</v>
      </c>
    </row>
    <row r="126" s="3" customFormat="1" ht="14.25" hidden="1" customHeight="1" spans="1:9">
      <c r="A126" s="7" t="s">
        <v>145</v>
      </c>
      <c r="B126" s="8" t="s">
        <v>115</v>
      </c>
      <c r="C126" s="8" t="s">
        <v>138</v>
      </c>
      <c r="D126" s="4">
        <v>454</v>
      </c>
      <c r="E126" s="3" t="str">
        <f>VLOOKUP(A126,HOP!A:L,12,0)</f>
        <v>454.00</v>
      </c>
      <c r="F126" s="3" t="str">
        <f>VLOOKUP(A126,HOP!A:C,3,0)</f>
        <v>2413204</v>
      </c>
      <c r="G126" s="3">
        <f t="shared" si="6"/>
        <v>0</v>
      </c>
      <c r="H126" s="3" t="str">
        <f t="shared" si="7"/>
        <v>，2413204</v>
      </c>
      <c r="I126" s="3" t="str">
        <f>VLOOKUP(A126,HOP!A:T,20,0)</f>
        <v>直连</v>
      </c>
    </row>
    <row r="127" s="3" customFormat="1" ht="14.25" hidden="1" customHeight="1" spans="1:9">
      <c r="A127" s="7" t="s">
        <v>146</v>
      </c>
      <c r="B127" s="8" t="s">
        <v>115</v>
      </c>
      <c r="C127" s="8" t="s">
        <v>138</v>
      </c>
      <c r="D127" s="4">
        <v>115</v>
      </c>
      <c r="E127" s="3" t="str">
        <f>VLOOKUP(A127,HOP!A:L,12,0)</f>
        <v>115.00</v>
      </c>
      <c r="F127" s="3" t="str">
        <f>VLOOKUP(A127,HOP!A:C,3,0)</f>
        <v>2413311</v>
      </c>
      <c r="G127" s="3">
        <f t="shared" si="6"/>
        <v>0</v>
      </c>
      <c r="H127" s="3" t="str">
        <f t="shared" si="7"/>
        <v>，2413311</v>
      </c>
      <c r="I127" s="3" t="str">
        <f>VLOOKUP(A127,HOP!A:T,20,0)</f>
        <v>直连</v>
      </c>
    </row>
    <row r="128" s="3" customFormat="1" ht="14.25" hidden="1" customHeight="1" spans="1:9">
      <c r="A128" s="7" t="s">
        <v>147</v>
      </c>
      <c r="B128" s="8" t="s">
        <v>115</v>
      </c>
      <c r="C128" s="8" t="s">
        <v>138</v>
      </c>
      <c r="D128" s="4">
        <v>243</v>
      </c>
      <c r="E128" s="3" t="str">
        <f>VLOOKUP(A128,HOP!A:L,12,0)</f>
        <v>243.00</v>
      </c>
      <c r="F128" s="3" t="str">
        <f>VLOOKUP(A128,HOP!A:C,3,0)</f>
        <v>2413507</v>
      </c>
      <c r="G128" s="3">
        <f t="shared" si="6"/>
        <v>0</v>
      </c>
      <c r="H128" s="3" t="str">
        <f t="shared" si="7"/>
        <v>，2413507</v>
      </c>
      <c r="I128" s="3" t="str">
        <f>VLOOKUP(A128,HOP!A:T,20,0)</f>
        <v>直连</v>
      </c>
    </row>
    <row r="129" s="3" customFormat="1" ht="14.25" hidden="1" customHeight="1" spans="1:9">
      <c r="A129" s="7" t="s">
        <v>148</v>
      </c>
      <c r="B129" s="8" t="s">
        <v>115</v>
      </c>
      <c r="C129" s="8" t="s">
        <v>138</v>
      </c>
      <c r="D129" s="4">
        <v>1746</v>
      </c>
      <c r="E129" s="3" t="str">
        <f>VLOOKUP(A129,HOP!A:L,12,0)</f>
        <v>1746.00</v>
      </c>
      <c r="F129" s="3" t="str">
        <f>VLOOKUP(A129,HOP!A:C,3,0)</f>
        <v>2413243</v>
      </c>
      <c r="G129" s="3">
        <f t="shared" si="6"/>
        <v>0</v>
      </c>
      <c r="H129" s="3" t="str">
        <f t="shared" si="7"/>
        <v>，2413243</v>
      </c>
      <c r="I129" s="3" t="str">
        <f>VLOOKUP(A129,HOP!A:T,20,0)</f>
        <v>直连</v>
      </c>
    </row>
    <row r="130" s="3" customFormat="1" ht="14.25" hidden="1" customHeight="1" spans="1:9">
      <c r="A130" s="7" t="s">
        <v>149</v>
      </c>
      <c r="B130" s="8" t="s">
        <v>87</v>
      </c>
      <c r="C130" s="8" t="s">
        <v>138</v>
      </c>
      <c r="D130" s="4">
        <v>2118</v>
      </c>
      <c r="E130" s="3" t="str">
        <f>VLOOKUP(A130,HOP!A:L,12,0)</f>
        <v>2118.00</v>
      </c>
      <c r="F130" s="3" t="str">
        <f>VLOOKUP(A130,HOP!A:C,3,0)</f>
        <v>2381634</v>
      </c>
      <c r="G130" s="3">
        <f t="shared" si="6"/>
        <v>0</v>
      </c>
      <c r="H130" s="3" t="str">
        <f t="shared" si="7"/>
        <v>，2381634</v>
      </c>
      <c r="I130" s="3" t="str">
        <f>VLOOKUP(A130,HOP!A:T,20,0)</f>
        <v>直连</v>
      </c>
    </row>
    <row r="131" s="3" customFormat="1" ht="14.25" hidden="1" customHeight="1" spans="1:9">
      <c r="A131" s="7" t="s">
        <v>150</v>
      </c>
      <c r="B131" s="8" t="s">
        <v>87</v>
      </c>
      <c r="C131" s="8" t="s">
        <v>138</v>
      </c>
      <c r="D131" s="4">
        <v>2360</v>
      </c>
      <c r="E131" s="3" t="str">
        <f>VLOOKUP(A131,HOP!A:L,12,0)</f>
        <v>2360.00</v>
      </c>
      <c r="F131" s="3" t="str">
        <f>VLOOKUP(A131,HOP!A:C,3,0)</f>
        <v>2408244</v>
      </c>
      <c r="G131" s="3">
        <f t="shared" ref="G131:G162" si="8">D131-E131</f>
        <v>0</v>
      </c>
      <c r="H131" s="3" t="str">
        <f t="shared" ref="H131:H162" si="9">$H$1&amp;F131</f>
        <v>，2408244</v>
      </c>
      <c r="I131" s="3" t="str">
        <f>VLOOKUP(A131,HOP!A:T,20,0)</f>
        <v>直连</v>
      </c>
    </row>
    <row r="132" s="3" customFormat="1" ht="14.25" hidden="1" customHeight="1" spans="1:9">
      <c r="A132" s="15" t="s">
        <v>151</v>
      </c>
      <c r="B132" s="8" t="s">
        <v>32</v>
      </c>
      <c r="C132" s="8" t="s">
        <v>138</v>
      </c>
      <c r="D132" s="4">
        <v>741</v>
      </c>
      <c r="E132" s="3" t="str">
        <f>VLOOKUP(A132,HOP!A:L,12,0)</f>
        <v>741.00</v>
      </c>
      <c r="F132" s="3" t="str">
        <f>VLOOKUP(A132,HOP!A:C,3,0)</f>
        <v>2410656</v>
      </c>
      <c r="G132" s="3">
        <f t="shared" si="8"/>
        <v>0</v>
      </c>
      <c r="H132" s="3" t="str">
        <f t="shared" si="9"/>
        <v>，2410656</v>
      </c>
      <c r="I132" s="3" t="str">
        <f>VLOOKUP(A132,HOP!A:T,20,0)</f>
        <v>直连</v>
      </c>
    </row>
    <row r="133" s="3" customFormat="1" ht="14.25" hidden="1" customHeight="1" spans="1:9">
      <c r="A133" s="7" t="s">
        <v>152</v>
      </c>
      <c r="B133" s="8" t="s">
        <v>115</v>
      </c>
      <c r="C133" s="8" t="s">
        <v>138</v>
      </c>
      <c r="D133" s="4">
        <v>194</v>
      </c>
      <c r="E133" s="3" t="str">
        <f>VLOOKUP(A133,HOP!A:L,12,0)</f>
        <v>194.00</v>
      </c>
      <c r="F133" s="3" t="str">
        <f>VLOOKUP(A133,HOP!A:C,3,0)</f>
        <v>2413092</v>
      </c>
      <c r="G133" s="3">
        <f t="shared" si="8"/>
        <v>0</v>
      </c>
      <c r="H133" s="3" t="str">
        <f t="shared" si="9"/>
        <v>，2413092</v>
      </c>
      <c r="I133" s="3" t="str">
        <f>VLOOKUP(A133,HOP!A:T,20,0)</f>
        <v>直连</v>
      </c>
    </row>
    <row r="134" s="3" customFormat="1" ht="14.25" hidden="1" customHeight="1" spans="1:9">
      <c r="A134" s="7" t="s">
        <v>153</v>
      </c>
      <c r="B134" s="8" t="s">
        <v>115</v>
      </c>
      <c r="C134" s="8" t="s">
        <v>138</v>
      </c>
      <c r="D134" s="4">
        <v>448</v>
      </c>
      <c r="E134" s="3" t="str">
        <f>VLOOKUP(A134,HOP!A:L,12,0)</f>
        <v>448.00</v>
      </c>
      <c r="F134" s="3" t="str">
        <f>VLOOKUP(A134,HOP!A:C,3,0)</f>
        <v>2413054</v>
      </c>
      <c r="G134" s="3">
        <f t="shared" si="8"/>
        <v>0</v>
      </c>
      <c r="H134" s="3" t="str">
        <f t="shared" si="9"/>
        <v>，2413054</v>
      </c>
      <c r="I134" s="3" t="str">
        <f>VLOOKUP(A134,HOP!A:T,20,0)</f>
        <v>直连</v>
      </c>
    </row>
    <row r="135" s="3" customFormat="1" ht="14.25" hidden="1" customHeight="1" spans="1:9">
      <c r="A135" s="7" t="s">
        <v>154</v>
      </c>
      <c r="B135" s="8" t="s">
        <v>115</v>
      </c>
      <c r="C135" s="8" t="s">
        <v>138</v>
      </c>
      <c r="D135" s="4">
        <v>230</v>
      </c>
      <c r="E135" s="3" t="str">
        <f>VLOOKUP(A135,HOP!A:L,12,0)</f>
        <v>230.00</v>
      </c>
      <c r="F135" s="3" t="str">
        <f>VLOOKUP(A135,HOP!A:C,3,0)</f>
        <v>2413553</v>
      </c>
      <c r="G135" s="3">
        <f t="shared" si="8"/>
        <v>0</v>
      </c>
      <c r="H135" s="3" t="str">
        <f t="shared" si="9"/>
        <v>，2413553</v>
      </c>
      <c r="I135" s="3" t="str">
        <f>VLOOKUP(A135,HOP!A:T,20,0)</f>
        <v>直连</v>
      </c>
    </row>
    <row r="136" s="3" customFormat="1" ht="14.25" hidden="1" customHeight="1" spans="1:9">
      <c r="A136" s="7" t="s">
        <v>155</v>
      </c>
      <c r="B136" s="8" t="s">
        <v>115</v>
      </c>
      <c r="C136" s="8" t="s">
        <v>138</v>
      </c>
      <c r="D136" s="4">
        <v>198</v>
      </c>
      <c r="E136" s="3" t="str">
        <f>VLOOKUP(A136,HOP!A:L,12,0)</f>
        <v>198.00</v>
      </c>
      <c r="F136" s="3" t="str">
        <f>VLOOKUP(A136,HOP!A:C,3,0)</f>
        <v>2413590</v>
      </c>
      <c r="G136" s="3">
        <f t="shared" si="8"/>
        <v>0</v>
      </c>
      <c r="H136" s="3" t="str">
        <f t="shared" si="9"/>
        <v>，2413590</v>
      </c>
      <c r="I136" s="3" t="str">
        <f>VLOOKUP(A136,HOP!A:T,20,0)</f>
        <v>直连</v>
      </c>
    </row>
    <row r="137" s="3" customFormat="1" ht="14.25" hidden="1" customHeight="1" spans="1:9">
      <c r="A137" s="7" t="s">
        <v>156</v>
      </c>
      <c r="B137" s="8" t="s">
        <v>115</v>
      </c>
      <c r="C137" s="8" t="s">
        <v>138</v>
      </c>
      <c r="D137" s="4">
        <v>190</v>
      </c>
      <c r="E137" s="3" t="str">
        <f>VLOOKUP(A137,HOP!A:L,12,0)</f>
        <v>190.00</v>
      </c>
      <c r="F137" s="3" t="str">
        <f>VLOOKUP(A137,HOP!A:C,3,0)</f>
        <v>2413586</v>
      </c>
      <c r="G137" s="3">
        <f t="shared" si="8"/>
        <v>0</v>
      </c>
      <c r="H137" s="3" t="str">
        <f t="shared" si="9"/>
        <v>，2413586</v>
      </c>
      <c r="I137" s="3" t="str">
        <f>VLOOKUP(A137,HOP!A:T,20,0)</f>
        <v>直连</v>
      </c>
    </row>
    <row r="138" s="3" customFormat="1" ht="14.25" hidden="1" customHeight="1" spans="1:9">
      <c r="A138" s="7" t="s">
        <v>157</v>
      </c>
      <c r="B138" s="8" t="s">
        <v>115</v>
      </c>
      <c r="C138" s="8" t="s">
        <v>138</v>
      </c>
      <c r="D138" s="4">
        <v>362</v>
      </c>
      <c r="E138" s="3" t="str">
        <f>VLOOKUP(A138,HOP!A:L,12,0)</f>
        <v>362.00</v>
      </c>
      <c r="F138" s="3" t="str">
        <f>VLOOKUP(A138,HOP!A:C,3,0)</f>
        <v>2413152</v>
      </c>
      <c r="G138" s="3">
        <f t="shared" si="8"/>
        <v>0</v>
      </c>
      <c r="H138" s="3" t="str">
        <f t="shared" si="9"/>
        <v>，2413152</v>
      </c>
      <c r="I138" s="3" t="str">
        <f>VLOOKUP(A138,HOP!A:T,20,0)</f>
        <v>直连</v>
      </c>
    </row>
    <row r="139" s="3" customFormat="1" ht="14.25" hidden="1" customHeight="1" spans="1:9">
      <c r="A139" s="7" t="s">
        <v>158</v>
      </c>
      <c r="B139" s="8" t="s">
        <v>115</v>
      </c>
      <c r="C139" s="8" t="s">
        <v>138</v>
      </c>
      <c r="D139" s="4">
        <v>476</v>
      </c>
      <c r="E139" s="3" t="str">
        <f>VLOOKUP(A139,HOP!A:L,12,0)</f>
        <v>476.00</v>
      </c>
      <c r="F139" s="3" t="str">
        <f>VLOOKUP(A139,HOP!A:C,3,0)</f>
        <v>2413542</v>
      </c>
      <c r="G139" s="3">
        <f t="shared" si="8"/>
        <v>0</v>
      </c>
      <c r="H139" s="3" t="str">
        <f t="shared" si="9"/>
        <v>，2413542</v>
      </c>
      <c r="I139" s="3" t="str">
        <f>VLOOKUP(A139,HOP!A:T,20,0)</f>
        <v>直连</v>
      </c>
    </row>
    <row r="140" s="3" customFormat="1" ht="14.25" hidden="1" customHeight="1" spans="1:9">
      <c r="A140" s="7" t="s">
        <v>159</v>
      </c>
      <c r="B140" s="8" t="s">
        <v>115</v>
      </c>
      <c r="C140" s="8" t="s">
        <v>138</v>
      </c>
      <c r="D140" s="4">
        <v>873</v>
      </c>
      <c r="E140" s="3" t="str">
        <f>VLOOKUP(A140,HOP!A:L,12,0)</f>
        <v>873.00</v>
      </c>
      <c r="F140" s="3" t="str">
        <f>VLOOKUP(A140,HOP!A:C,3,0)</f>
        <v>2413282</v>
      </c>
      <c r="G140" s="3">
        <f t="shared" si="8"/>
        <v>0</v>
      </c>
      <c r="H140" s="3" t="str">
        <f t="shared" si="9"/>
        <v>，2413282</v>
      </c>
      <c r="I140" s="3" t="str">
        <f>VLOOKUP(A140,HOP!A:T,20,0)</f>
        <v>直连</v>
      </c>
    </row>
    <row r="141" s="3" customFormat="1" ht="14.25" hidden="1" customHeight="1" spans="1:9">
      <c r="A141" s="7" t="s">
        <v>160</v>
      </c>
      <c r="B141" s="8" t="s">
        <v>115</v>
      </c>
      <c r="C141" s="8" t="s">
        <v>138</v>
      </c>
      <c r="D141" s="4">
        <v>297</v>
      </c>
      <c r="E141" s="3" t="str">
        <f>VLOOKUP(A141,HOP!A:L,12,0)</f>
        <v>297.00</v>
      </c>
      <c r="F141" s="3" t="str">
        <f>VLOOKUP(A141,HOP!A:C,3,0)</f>
        <v>2413114</v>
      </c>
      <c r="G141" s="3">
        <f t="shared" si="8"/>
        <v>0</v>
      </c>
      <c r="H141" s="3" t="str">
        <f t="shared" si="9"/>
        <v>，2413114</v>
      </c>
      <c r="I141" s="3" t="str">
        <f>VLOOKUP(A141,HOP!A:T,20,0)</f>
        <v>直连</v>
      </c>
    </row>
    <row r="142" s="3" customFormat="1" ht="14.25" hidden="1" customHeight="1" spans="1:9">
      <c r="A142" s="7" t="s">
        <v>161</v>
      </c>
      <c r="B142" s="8" t="s">
        <v>115</v>
      </c>
      <c r="C142" s="8" t="s">
        <v>138</v>
      </c>
      <c r="D142" s="4">
        <v>321</v>
      </c>
      <c r="E142" s="3" t="str">
        <f>VLOOKUP(A142,HOP!A:L,12,0)</f>
        <v>321.00</v>
      </c>
      <c r="F142" s="3" t="str">
        <f>VLOOKUP(A142,HOP!A:C,3,0)</f>
        <v>2413119</v>
      </c>
      <c r="G142" s="3">
        <f t="shared" si="8"/>
        <v>0</v>
      </c>
      <c r="H142" s="3" t="str">
        <f t="shared" si="9"/>
        <v>，2413119</v>
      </c>
      <c r="I142" s="3" t="str">
        <f>VLOOKUP(A142,HOP!A:T,20,0)</f>
        <v>直连</v>
      </c>
    </row>
    <row r="143" s="3" customFormat="1" ht="14.25" hidden="1" customHeight="1" spans="1:9">
      <c r="A143" s="7" t="s">
        <v>162</v>
      </c>
      <c r="B143" s="8" t="s">
        <v>115</v>
      </c>
      <c r="C143" s="8" t="s">
        <v>138</v>
      </c>
      <c r="D143" s="4">
        <v>742</v>
      </c>
      <c r="E143" s="3" t="str">
        <f>VLOOKUP(A143,HOP!A:L,12,0)</f>
        <v>742.00</v>
      </c>
      <c r="F143" s="3" t="str">
        <f>VLOOKUP(A143,HOP!A:C,3,0)</f>
        <v>2413579</v>
      </c>
      <c r="G143" s="3">
        <f t="shared" si="8"/>
        <v>0</v>
      </c>
      <c r="H143" s="3" t="str">
        <f t="shared" si="9"/>
        <v>，2413579</v>
      </c>
      <c r="I143" s="3" t="str">
        <f>VLOOKUP(A143,HOP!A:T,20,0)</f>
        <v>直连</v>
      </c>
    </row>
    <row r="144" s="3" customFormat="1" ht="14.25" hidden="1" customHeight="1" spans="1:9">
      <c r="A144" s="7" t="s">
        <v>163</v>
      </c>
      <c r="B144" s="8" t="s">
        <v>115</v>
      </c>
      <c r="C144" s="8" t="s">
        <v>138</v>
      </c>
      <c r="D144" s="4">
        <v>454</v>
      </c>
      <c r="E144" s="3" t="str">
        <f>VLOOKUP(A144,HOP!A:L,12,0)</f>
        <v>454.00</v>
      </c>
      <c r="F144" s="3" t="str">
        <f>VLOOKUP(A144,HOP!A:C,3,0)</f>
        <v>2413577</v>
      </c>
      <c r="G144" s="3">
        <f t="shared" si="8"/>
        <v>0</v>
      </c>
      <c r="H144" s="3" t="str">
        <f t="shared" si="9"/>
        <v>，2413577</v>
      </c>
      <c r="I144" s="3" t="str">
        <f>VLOOKUP(A144,HOP!A:T,20,0)</f>
        <v>直连</v>
      </c>
    </row>
    <row r="145" s="3" customFormat="1" ht="14.25" hidden="1" customHeight="1" spans="1:9">
      <c r="A145" s="7" t="s">
        <v>164</v>
      </c>
      <c r="B145" s="8" t="s">
        <v>115</v>
      </c>
      <c r="C145" s="8" t="s">
        <v>138</v>
      </c>
      <c r="D145" s="4">
        <v>230</v>
      </c>
      <c r="E145" s="3" t="str">
        <f>VLOOKUP(A145,HOP!A:L,12,0)</f>
        <v>230.00</v>
      </c>
      <c r="F145" s="3" t="str">
        <f>VLOOKUP(A145,HOP!A:C,3,0)</f>
        <v>2413118</v>
      </c>
      <c r="G145" s="3">
        <f t="shared" si="8"/>
        <v>0</v>
      </c>
      <c r="H145" s="3" t="str">
        <f t="shared" si="9"/>
        <v>，2413118</v>
      </c>
      <c r="I145" s="3" t="str">
        <f>VLOOKUP(A145,HOP!A:T,20,0)</f>
        <v>直连</v>
      </c>
    </row>
    <row r="146" s="3" customFormat="1" ht="14.25" hidden="1" customHeight="1" spans="1:9">
      <c r="A146" s="7" t="s">
        <v>165</v>
      </c>
      <c r="B146" s="8" t="s">
        <v>115</v>
      </c>
      <c r="C146" s="8" t="s">
        <v>138</v>
      </c>
      <c r="D146" s="4">
        <v>217</v>
      </c>
      <c r="E146" s="3" t="str">
        <f>VLOOKUP(A146,HOP!A:L,12,0)</f>
        <v>217.00</v>
      </c>
      <c r="F146" s="3" t="str">
        <f>VLOOKUP(A146,HOP!A:C,3,0)</f>
        <v>2413509</v>
      </c>
      <c r="G146" s="3">
        <f t="shared" si="8"/>
        <v>0</v>
      </c>
      <c r="H146" s="3" t="str">
        <f t="shared" si="9"/>
        <v>，2413509</v>
      </c>
      <c r="I146" s="3" t="str">
        <f>VLOOKUP(A146,HOP!A:T,20,0)</f>
        <v>直连</v>
      </c>
    </row>
    <row r="147" s="3" customFormat="1" ht="14.25" hidden="1" customHeight="1" spans="1:9">
      <c r="A147" s="7" t="s">
        <v>166</v>
      </c>
      <c r="B147" s="8" t="s">
        <v>115</v>
      </c>
      <c r="C147" s="8" t="s">
        <v>138</v>
      </c>
      <c r="D147" s="4">
        <v>380</v>
      </c>
      <c r="E147" s="3" t="str">
        <f>VLOOKUP(A147,HOP!A:L,12,0)</f>
        <v>380.00</v>
      </c>
      <c r="F147" s="3" t="str">
        <f>VLOOKUP(A147,HOP!A:C,3,0)</f>
        <v>2413570</v>
      </c>
      <c r="G147" s="3">
        <f t="shared" si="8"/>
        <v>0</v>
      </c>
      <c r="H147" s="3" t="str">
        <f t="shared" si="9"/>
        <v>，2413570</v>
      </c>
      <c r="I147" s="3" t="str">
        <f>VLOOKUP(A147,HOP!A:T,20,0)</f>
        <v>直连</v>
      </c>
    </row>
    <row r="148" s="3" customFormat="1" ht="14.25" hidden="1" customHeight="1" spans="1:9">
      <c r="A148" s="7" t="s">
        <v>167</v>
      </c>
      <c r="B148" s="8" t="s">
        <v>138</v>
      </c>
      <c r="C148" s="8" t="s">
        <v>168</v>
      </c>
      <c r="D148" s="4">
        <v>235</v>
      </c>
      <c r="E148" s="3" t="str">
        <f>VLOOKUP(A148,HOP!A:L,12,0)</f>
        <v>235.00</v>
      </c>
      <c r="F148" s="3" t="str">
        <f>VLOOKUP(A148,HOP!A:C,3,0)</f>
        <v>2380371</v>
      </c>
      <c r="G148" s="3">
        <f t="shared" si="8"/>
        <v>0</v>
      </c>
      <c r="H148" s="3" t="str">
        <f t="shared" si="9"/>
        <v>，2380371</v>
      </c>
      <c r="I148" s="3" t="str">
        <f>VLOOKUP(A148,HOP!A:T,20,0)</f>
        <v>直连</v>
      </c>
    </row>
    <row r="149" s="3" customFormat="1" ht="14.25" hidden="1" customHeight="1" spans="1:9">
      <c r="A149" s="7" t="s">
        <v>169</v>
      </c>
      <c r="B149" s="8" t="s">
        <v>138</v>
      </c>
      <c r="C149" s="8" t="s">
        <v>168</v>
      </c>
      <c r="D149" s="4">
        <v>222</v>
      </c>
      <c r="E149" s="3" t="str">
        <f>VLOOKUP(A149,HOP!A:L,12,0)</f>
        <v>222.00</v>
      </c>
      <c r="F149" s="3" t="str">
        <f>VLOOKUP(A149,HOP!A:C,3,0)</f>
        <v>2414040</v>
      </c>
      <c r="G149" s="3">
        <f t="shared" si="8"/>
        <v>0</v>
      </c>
      <c r="H149" s="3" t="str">
        <f t="shared" si="9"/>
        <v>，2414040</v>
      </c>
      <c r="I149" s="3" t="str">
        <f>VLOOKUP(A149,HOP!A:T,20,0)</f>
        <v>直连</v>
      </c>
    </row>
    <row r="150" s="3" customFormat="1" ht="14.25" hidden="1" customHeight="1" spans="1:9">
      <c r="A150" s="7" t="s">
        <v>170</v>
      </c>
      <c r="B150" s="8" t="s">
        <v>138</v>
      </c>
      <c r="C150" s="8" t="s">
        <v>168</v>
      </c>
      <c r="D150" s="4">
        <v>724</v>
      </c>
      <c r="E150" s="3" t="str">
        <f>VLOOKUP(A150,HOP!A:L,12,0)</f>
        <v>724.00</v>
      </c>
      <c r="F150" s="3" t="str">
        <f>VLOOKUP(A150,HOP!A:C,3,0)</f>
        <v>2414068</v>
      </c>
      <c r="G150" s="3">
        <f t="shared" si="8"/>
        <v>0</v>
      </c>
      <c r="H150" s="3" t="str">
        <f t="shared" si="9"/>
        <v>，2414068</v>
      </c>
      <c r="I150" s="3" t="str">
        <f>VLOOKUP(A150,HOP!A:T,20,0)</f>
        <v>直连</v>
      </c>
    </row>
    <row r="151" s="3" customFormat="1" ht="14.25" hidden="1" customHeight="1" spans="1:9">
      <c r="A151" s="7" t="s">
        <v>171</v>
      </c>
      <c r="B151" s="8" t="s">
        <v>138</v>
      </c>
      <c r="C151" s="8" t="s">
        <v>168</v>
      </c>
      <c r="D151" s="4">
        <v>394</v>
      </c>
      <c r="E151" s="3" t="str">
        <f>VLOOKUP(A151,HOP!A:L,12,0)</f>
        <v>394.00</v>
      </c>
      <c r="F151" s="3" t="str">
        <f>VLOOKUP(A151,HOP!A:C,3,0)</f>
        <v>2413662</v>
      </c>
      <c r="G151" s="3">
        <f t="shared" si="8"/>
        <v>0</v>
      </c>
      <c r="H151" s="3" t="str">
        <f t="shared" si="9"/>
        <v>，2413662</v>
      </c>
      <c r="I151" s="3" t="str">
        <f>VLOOKUP(A151,HOP!A:T,20,0)</f>
        <v>直连</v>
      </c>
    </row>
    <row r="152" s="3" customFormat="1" ht="14.25" hidden="1" customHeight="1" spans="1:9">
      <c r="A152" s="7" t="s">
        <v>172</v>
      </c>
      <c r="B152" s="8" t="s">
        <v>138</v>
      </c>
      <c r="C152" s="8" t="s">
        <v>168</v>
      </c>
      <c r="D152" s="4">
        <v>176</v>
      </c>
      <c r="E152" s="3" t="str">
        <f>VLOOKUP(A152,HOP!A:L,12,0)</f>
        <v>176.00</v>
      </c>
      <c r="F152" s="3" t="str">
        <f>VLOOKUP(A152,HOP!A:C,3,0)</f>
        <v>2413982</v>
      </c>
      <c r="G152" s="3">
        <f t="shared" si="8"/>
        <v>0</v>
      </c>
      <c r="H152" s="3" t="str">
        <f t="shared" si="9"/>
        <v>，2413982</v>
      </c>
      <c r="I152" s="3" t="str">
        <f>VLOOKUP(A152,HOP!A:T,20,0)</f>
        <v>直连</v>
      </c>
    </row>
    <row r="153" s="3" customFormat="1" ht="14.25" hidden="1" customHeight="1" spans="1:9">
      <c r="A153" s="7" t="s">
        <v>173</v>
      </c>
      <c r="B153" s="8" t="s">
        <v>138</v>
      </c>
      <c r="C153" s="8" t="s">
        <v>168</v>
      </c>
      <c r="D153" s="4">
        <v>170</v>
      </c>
      <c r="E153" s="3" t="str">
        <f>VLOOKUP(A153,HOP!A:L,12,0)</f>
        <v>170.00</v>
      </c>
      <c r="F153" s="3" t="str">
        <f>VLOOKUP(A153,HOP!A:C,3,0)</f>
        <v>2414050</v>
      </c>
      <c r="G153" s="3">
        <f t="shared" si="8"/>
        <v>0</v>
      </c>
      <c r="H153" s="3" t="str">
        <f t="shared" si="9"/>
        <v>，2414050</v>
      </c>
      <c r="I153" s="3" t="str">
        <f>VLOOKUP(A153,HOP!A:T,20,0)</f>
        <v>直连</v>
      </c>
    </row>
    <row r="154" s="3" customFormat="1" ht="14.25" hidden="1" customHeight="1" spans="1:9">
      <c r="A154" s="7" t="s">
        <v>174</v>
      </c>
      <c r="B154" s="8" t="s">
        <v>138</v>
      </c>
      <c r="C154" s="8" t="s">
        <v>168</v>
      </c>
      <c r="D154" s="4">
        <v>261</v>
      </c>
      <c r="E154" s="3" t="str">
        <f>VLOOKUP(A154,HOP!A:L,12,0)</f>
        <v>261.00</v>
      </c>
      <c r="F154" s="3" t="str">
        <f>VLOOKUP(A154,HOP!A:C,3,0)</f>
        <v>2414043</v>
      </c>
      <c r="G154" s="3">
        <f t="shared" si="8"/>
        <v>0</v>
      </c>
      <c r="H154" s="3" t="str">
        <f t="shared" si="9"/>
        <v>，2414043</v>
      </c>
      <c r="I154" s="3" t="str">
        <f>VLOOKUP(A154,HOP!A:T,20,0)</f>
        <v>直连</v>
      </c>
    </row>
    <row r="155" s="3" customFormat="1" ht="14.25" hidden="1" customHeight="1" spans="1:9">
      <c r="A155" s="7" t="s">
        <v>175</v>
      </c>
      <c r="B155" s="8" t="s">
        <v>138</v>
      </c>
      <c r="C155" s="8" t="s">
        <v>168</v>
      </c>
      <c r="D155" s="4">
        <v>398</v>
      </c>
      <c r="E155" s="3" t="str">
        <f>VLOOKUP(A155,HOP!A:L,12,0)</f>
        <v>398.00</v>
      </c>
      <c r="F155" s="3" t="str">
        <f>VLOOKUP(A155,HOP!A:C,3,0)</f>
        <v>2413929</v>
      </c>
      <c r="G155" s="3">
        <f t="shared" si="8"/>
        <v>0</v>
      </c>
      <c r="H155" s="3" t="str">
        <f t="shared" si="9"/>
        <v>，2413929</v>
      </c>
      <c r="I155" s="3" t="str">
        <f>VLOOKUP(A155,HOP!A:T,20,0)</f>
        <v>直连</v>
      </c>
    </row>
    <row r="156" s="3" customFormat="1" ht="14.25" hidden="1" customHeight="1" spans="1:9">
      <c r="A156" s="7" t="s">
        <v>176</v>
      </c>
      <c r="B156" s="8" t="s">
        <v>138</v>
      </c>
      <c r="C156" s="8" t="s">
        <v>168</v>
      </c>
      <c r="D156" s="4">
        <v>222</v>
      </c>
      <c r="E156" s="3" t="str">
        <f>VLOOKUP(A156,HOP!A:L,12,0)</f>
        <v>222.00</v>
      </c>
      <c r="F156" s="3" t="str">
        <f>VLOOKUP(A156,HOP!A:C,3,0)</f>
        <v>2414048</v>
      </c>
      <c r="G156" s="3">
        <f t="shared" si="8"/>
        <v>0</v>
      </c>
      <c r="H156" s="3" t="str">
        <f t="shared" si="9"/>
        <v>，2414048</v>
      </c>
      <c r="I156" s="3" t="str">
        <f>VLOOKUP(A156,HOP!A:T,20,0)</f>
        <v>直连</v>
      </c>
    </row>
    <row r="157" s="3" customFormat="1" ht="14.25" hidden="1" customHeight="1" spans="1:9">
      <c r="A157" s="7" t="s">
        <v>177</v>
      </c>
      <c r="B157" s="8" t="s">
        <v>138</v>
      </c>
      <c r="C157" s="8" t="s">
        <v>168</v>
      </c>
      <c r="D157" s="4">
        <v>109</v>
      </c>
      <c r="E157" s="3" t="str">
        <f>VLOOKUP(A157,HOP!A:L,12,0)</f>
        <v>109.00</v>
      </c>
      <c r="F157" s="3" t="str">
        <f>VLOOKUP(A157,HOP!A:C,3,0)</f>
        <v>2413726</v>
      </c>
      <c r="G157" s="3">
        <f t="shared" si="8"/>
        <v>0</v>
      </c>
      <c r="H157" s="3" t="str">
        <f t="shared" si="9"/>
        <v>，2413726</v>
      </c>
      <c r="I157" s="3" t="str">
        <f>VLOOKUP(A157,HOP!A:T,20,0)</f>
        <v>直连</v>
      </c>
    </row>
    <row r="158" s="3" customFormat="1" ht="14.25" hidden="1" customHeight="1" spans="1:9">
      <c r="A158" s="7" t="s">
        <v>178</v>
      </c>
      <c r="B158" s="8" t="s">
        <v>138</v>
      </c>
      <c r="C158" s="8" t="s">
        <v>168</v>
      </c>
      <c r="D158" s="4">
        <v>890</v>
      </c>
      <c r="E158" s="3" t="str">
        <f>VLOOKUP(A158,HOP!A:L,12,0)</f>
        <v>890.00</v>
      </c>
      <c r="F158" s="3" t="str">
        <f>VLOOKUP(A158,HOP!A:C,3,0)</f>
        <v>2410131</v>
      </c>
      <c r="G158" s="3">
        <f t="shared" si="8"/>
        <v>0</v>
      </c>
      <c r="H158" s="3" t="str">
        <f t="shared" si="9"/>
        <v>，2410131</v>
      </c>
      <c r="I158" s="3" t="str">
        <f>VLOOKUP(A158,HOP!A:T,20,0)</f>
        <v>直采</v>
      </c>
    </row>
    <row r="159" s="3" customFormat="1" ht="14.25" hidden="1" customHeight="1" spans="1:9">
      <c r="A159" s="7" t="s">
        <v>179</v>
      </c>
      <c r="B159" s="8" t="s">
        <v>115</v>
      </c>
      <c r="C159" s="8" t="s">
        <v>168</v>
      </c>
      <c r="D159" s="4">
        <v>660</v>
      </c>
      <c r="E159" s="3" t="str">
        <f>VLOOKUP(A159,HOP!A:L,12,0)</f>
        <v>660.00</v>
      </c>
      <c r="F159" s="3" t="str">
        <f>VLOOKUP(A159,HOP!A:C,3,0)</f>
        <v>2411774</v>
      </c>
      <c r="G159" s="3">
        <f t="shared" si="8"/>
        <v>0</v>
      </c>
      <c r="H159" s="3" t="str">
        <f t="shared" si="9"/>
        <v>，2411774</v>
      </c>
      <c r="I159" s="3" t="str">
        <f>VLOOKUP(A159,HOP!A:T,20,0)</f>
        <v>直连</v>
      </c>
    </row>
    <row r="160" s="3" customFormat="1" ht="14.25" hidden="1" customHeight="1" spans="1:9">
      <c r="A160" s="7" t="s">
        <v>180</v>
      </c>
      <c r="B160" s="8" t="s">
        <v>115</v>
      </c>
      <c r="C160" s="8" t="s">
        <v>168</v>
      </c>
      <c r="D160" s="4">
        <v>660</v>
      </c>
      <c r="E160" s="3" t="str">
        <f>VLOOKUP(A160,HOP!A:L,12,0)</f>
        <v>660.00</v>
      </c>
      <c r="F160" s="3" t="str">
        <f>VLOOKUP(A160,HOP!A:C,3,0)</f>
        <v>2411778</v>
      </c>
      <c r="G160" s="3">
        <f t="shared" si="8"/>
        <v>0</v>
      </c>
      <c r="H160" s="3" t="str">
        <f t="shared" si="9"/>
        <v>，2411778</v>
      </c>
      <c r="I160" s="3" t="str">
        <f>VLOOKUP(A160,HOP!A:T,20,0)</f>
        <v>直连</v>
      </c>
    </row>
    <row r="161" s="3" customFormat="1" ht="14.25" hidden="1" customHeight="1" spans="1:9">
      <c r="A161" s="7" t="s">
        <v>181</v>
      </c>
      <c r="B161" s="8" t="s">
        <v>138</v>
      </c>
      <c r="C161" s="8" t="s">
        <v>168</v>
      </c>
      <c r="D161" s="4">
        <v>1263</v>
      </c>
      <c r="E161" s="3" t="str">
        <f>VLOOKUP(A161,HOP!A:L,12,0)</f>
        <v>1263.00</v>
      </c>
      <c r="F161" s="3" t="str">
        <f>VLOOKUP(A161,HOP!A:C,3,0)</f>
        <v>2413537</v>
      </c>
      <c r="G161" s="3">
        <f t="shared" si="8"/>
        <v>0</v>
      </c>
      <c r="H161" s="3" t="str">
        <f t="shared" si="9"/>
        <v>，2413537</v>
      </c>
      <c r="I161" s="3" t="str">
        <f>VLOOKUP(A161,HOP!A:T,20,0)</f>
        <v>直连</v>
      </c>
    </row>
    <row r="162" s="3" customFormat="1" ht="14.25" hidden="1" customHeight="1" spans="1:9">
      <c r="A162" s="7" t="s">
        <v>182</v>
      </c>
      <c r="B162" s="8" t="s">
        <v>138</v>
      </c>
      <c r="C162" s="8" t="s">
        <v>168</v>
      </c>
      <c r="D162" s="4">
        <v>526</v>
      </c>
      <c r="E162" s="3" t="str">
        <f>VLOOKUP(A162,HOP!A:L,12,0)</f>
        <v>526.00</v>
      </c>
      <c r="F162" s="3" t="str">
        <f>VLOOKUP(A162,HOP!A:C,3,0)</f>
        <v>2414060</v>
      </c>
      <c r="G162" s="3">
        <f t="shared" si="8"/>
        <v>0</v>
      </c>
      <c r="H162" s="3" t="str">
        <f t="shared" si="9"/>
        <v>，2414060</v>
      </c>
      <c r="I162" s="3" t="str">
        <f>VLOOKUP(A162,HOP!A:T,20,0)</f>
        <v>直连</v>
      </c>
    </row>
    <row r="163" s="3" customFormat="1" ht="14.25" hidden="1" customHeight="1" spans="1:9">
      <c r="A163" s="7" t="s">
        <v>183</v>
      </c>
      <c r="B163" s="8" t="s">
        <v>138</v>
      </c>
      <c r="C163" s="8" t="s">
        <v>168</v>
      </c>
      <c r="D163" s="4">
        <v>118</v>
      </c>
      <c r="E163" s="3" t="str">
        <f>VLOOKUP(A163,HOP!A:L,12,0)</f>
        <v>118.00</v>
      </c>
      <c r="F163" s="3" t="str">
        <f>VLOOKUP(A163,HOP!A:C,3,0)</f>
        <v>2414083</v>
      </c>
      <c r="G163" s="3">
        <f t="shared" ref="G163:G194" si="10">D163-E163</f>
        <v>0</v>
      </c>
      <c r="H163" s="3" t="str">
        <f t="shared" ref="H163:H194" si="11">$H$1&amp;F163</f>
        <v>，2414083</v>
      </c>
      <c r="I163" s="3" t="str">
        <f>VLOOKUP(A163,HOP!A:T,20,0)</f>
        <v>直连</v>
      </c>
    </row>
    <row r="164" s="3" customFormat="1" ht="14.25" hidden="1" customHeight="1" spans="1:9">
      <c r="A164" s="7" t="s">
        <v>184</v>
      </c>
      <c r="B164" s="8" t="s">
        <v>138</v>
      </c>
      <c r="C164" s="8" t="s">
        <v>168</v>
      </c>
      <c r="D164" s="4">
        <v>630</v>
      </c>
      <c r="E164" s="3" t="str">
        <f>VLOOKUP(A164,HOP!A:L,12,0)</f>
        <v>630.00</v>
      </c>
      <c r="F164" s="3" t="str">
        <f>VLOOKUP(A164,HOP!A:C,3,0)</f>
        <v>2414020</v>
      </c>
      <c r="G164" s="3">
        <f t="shared" si="10"/>
        <v>0</v>
      </c>
      <c r="H164" s="3" t="str">
        <f t="shared" si="11"/>
        <v>，2414020</v>
      </c>
      <c r="I164" s="3" t="str">
        <f>VLOOKUP(A164,HOP!A:T,20,0)</f>
        <v>直连</v>
      </c>
    </row>
    <row r="165" s="3" customFormat="1" ht="14.25" hidden="1" customHeight="1" spans="1:9">
      <c r="A165" s="7" t="s">
        <v>185</v>
      </c>
      <c r="B165" s="8" t="s">
        <v>138</v>
      </c>
      <c r="C165" s="8" t="s">
        <v>168</v>
      </c>
      <c r="D165" s="4">
        <v>263</v>
      </c>
      <c r="E165" s="3" t="str">
        <f>VLOOKUP(A165,HOP!A:L,12,0)</f>
        <v>263.00</v>
      </c>
      <c r="F165" s="3" t="str">
        <f>VLOOKUP(A165,HOP!A:C,3,0)</f>
        <v>2414076</v>
      </c>
      <c r="G165" s="3">
        <f t="shared" si="10"/>
        <v>0</v>
      </c>
      <c r="H165" s="3" t="str">
        <f t="shared" si="11"/>
        <v>，2414076</v>
      </c>
      <c r="I165" s="3" t="str">
        <f>VLOOKUP(A165,HOP!A:T,20,0)</f>
        <v>直连</v>
      </c>
    </row>
    <row r="166" s="3" customFormat="1" ht="14.25" hidden="1" customHeight="1" spans="1:9">
      <c r="A166" s="7" t="s">
        <v>186</v>
      </c>
      <c r="B166" s="8" t="s">
        <v>138</v>
      </c>
      <c r="C166" s="8" t="s">
        <v>168</v>
      </c>
      <c r="D166" s="4">
        <v>214</v>
      </c>
      <c r="E166" s="3" t="str">
        <f>VLOOKUP(A166,HOP!A:L,12,0)</f>
        <v>214.00</v>
      </c>
      <c r="F166" s="3" t="str">
        <f>VLOOKUP(A166,HOP!A:C,3,0)</f>
        <v>2414033</v>
      </c>
      <c r="G166" s="3">
        <f t="shared" si="10"/>
        <v>0</v>
      </c>
      <c r="H166" s="3" t="str">
        <f t="shared" si="11"/>
        <v>，2414033</v>
      </c>
      <c r="I166" s="3" t="str">
        <f>VLOOKUP(A166,HOP!A:T,20,0)</f>
        <v>直连</v>
      </c>
    </row>
    <row r="167" s="3" customFormat="1" ht="14.25" hidden="1" customHeight="1" spans="1:9">
      <c r="A167" s="7" t="s">
        <v>187</v>
      </c>
      <c r="B167" s="8" t="s">
        <v>138</v>
      </c>
      <c r="C167" s="8" t="s">
        <v>168</v>
      </c>
      <c r="D167" s="4">
        <v>197</v>
      </c>
      <c r="E167" s="3" t="str">
        <f>VLOOKUP(A167,HOP!A:L,12,0)</f>
        <v>197.00</v>
      </c>
      <c r="F167" s="3" t="str">
        <f>VLOOKUP(A167,HOP!A:C,3,0)</f>
        <v>2414016</v>
      </c>
      <c r="G167" s="3">
        <f t="shared" si="10"/>
        <v>0</v>
      </c>
      <c r="H167" s="3" t="str">
        <f t="shared" si="11"/>
        <v>，2414016</v>
      </c>
      <c r="I167" s="3" t="str">
        <f>VLOOKUP(A167,HOP!A:T,20,0)</f>
        <v>直连</v>
      </c>
    </row>
    <row r="168" s="3" customFormat="1" ht="14.25" hidden="1" customHeight="1" spans="1:9">
      <c r="A168" s="7" t="s">
        <v>188</v>
      </c>
      <c r="B168" s="8" t="s">
        <v>138</v>
      </c>
      <c r="C168" s="8" t="s">
        <v>168</v>
      </c>
      <c r="D168" s="4">
        <v>175</v>
      </c>
      <c r="E168" s="3" t="str">
        <f>VLOOKUP(A168,HOP!A:L,12,0)</f>
        <v>175.00</v>
      </c>
      <c r="F168" s="3" t="str">
        <f>VLOOKUP(A168,HOP!A:C,3,0)</f>
        <v>2414057</v>
      </c>
      <c r="G168" s="3">
        <f t="shared" si="10"/>
        <v>0</v>
      </c>
      <c r="H168" s="3" t="str">
        <f t="shared" si="11"/>
        <v>，2414057</v>
      </c>
      <c r="I168" s="3" t="str">
        <f>VLOOKUP(A168,HOP!A:T,20,0)</f>
        <v>直连</v>
      </c>
    </row>
    <row r="169" s="3" customFormat="1" ht="14.25" hidden="1" customHeight="1" spans="1:9">
      <c r="A169" s="7" t="s">
        <v>189</v>
      </c>
      <c r="B169" s="8" t="s">
        <v>138</v>
      </c>
      <c r="C169" s="8" t="s">
        <v>168</v>
      </c>
      <c r="D169" s="4">
        <v>278</v>
      </c>
      <c r="E169" s="3" t="str">
        <f>VLOOKUP(A169,HOP!A:L,12,0)</f>
        <v>278.00</v>
      </c>
      <c r="F169" s="3" t="str">
        <f>VLOOKUP(A169,HOP!A:C,3,0)</f>
        <v>2413647</v>
      </c>
      <c r="G169" s="3">
        <f t="shared" si="10"/>
        <v>0</v>
      </c>
      <c r="H169" s="3" t="str">
        <f t="shared" si="11"/>
        <v>，2413647</v>
      </c>
      <c r="I169" s="3" t="str">
        <f>VLOOKUP(A169,HOP!A:T,20,0)</f>
        <v>直连</v>
      </c>
    </row>
    <row r="170" s="3" customFormat="1" ht="14.25" hidden="1" customHeight="1" spans="1:9">
      <c r="A170" s="7" t="s">
        <v>190</v>
      </c>
      <c r="B170" s="8" t="s">
        <v>138</v>
      </c>
      <c r="C170" s="8" t="s">
        <v>168</v>
      </c>
      <c r="D170" s="4">
        <v>133</v>
      </c>
      <c r="E170" s="3" t="str">
        <f>VLOOKUP(A170,HOP!A:L,12,0)</f>
        <v>133.00</v>
      </c>
      <c r="F170" s="3" t="str">
        <f>VLOOKUP(A170,HOP!A:C,3,0)</f>
        <v>2414054</v>
      </c>
      <c r="G170" s="3">
        <f t="shared" si="10"/>
        <v>0</v>
      </c>
      <c r="H170" s="3" t="str">
        <f t="shared" si="11"/>
        <v>，2414054</v>
      </c>
      <c r="I170" s="3" t="str">
        <f>VLOOKUP(A170,HOP!A:T,20,0)</f>
        <v>直连</v>
      </c>
    </row>
    <row r="171" s="3" customFormat="1" ht="14.25" hidden="1" customHeight="1" spans="1:9">
      <c r="A171" s="7" t="s">
        <v>191</v>
      </c>
      <c r="B171" s="8" t="s">
        <v>138</v>
      </c>
      <c r="C171" s="8" t="s">
        <v>168</v>
      </c>
      <c r="D171" s="4">
        <v>238</v>
      </c>
      <c r="E171" s="3" t="str">
        <f>VLOOKUP(A171,HOP!A:L,12,0)</f>
        <v>238.00</v>
      </c>
      <c r="F171" s="3" t="str">
        <f>VLOOKUP(A171,HOP!A:C,3,0)</f>
        <v>2414084</v>
      </c>
      <c r="G171" s="3">
        <f t="shared" si="10"/>
        <v>0</v>
      </c>
      <c r="H171" s="3" t="str">
        <f t="shared" si="11"/>
        <v>，2414084</v>
      </c>
      <c r="I171" s="3" t="str">
        <f>VLOOKUP(A171,HOP!A:T,20,0)</f>
        <v>直连</v>
      </c>
    </row>
    <row r="172" s="3" customFormat="1" ht="14.25" hidden="1" customHeight="1" spans="1:9">
      <c r="A172" s="7" t="s">
        <v>192</v>
      </c>
      <c r="B172" s="8" t="s">
        <v>138</v>
      </c>
      <c r="C172" s="8" t="s">
        <v>193</v>
      </c>
      <c r="D172" s="4">
        <v>510</v>
      </c>
      <c r="E172" s="3" t="str">
        <f>VLOOKUP(A172,HOP!A:L,12,0)</f>
        <v>510.00</v>
      </c>
      <c r="F172" s="3" t="str">
        <f>VLOOKUP(A172,HOP!A:C,3,0)</f>
        <v>2413619</v>
      </c>
      <c r="G172" s="3">
        <f t="shared" si="10"/>
        <v>0</v>
      </c>
      <c r="H172" s="3" t="str">
        <f t="shared" si="11"/>
        <v>，2413619</v>
      </c>
      <c r="I172" s="3" t="str">
        <f>VLOOKUP(A172,HOP!A:T,20,0)</f>
        <v>直连</v>
      </c>
    </row>
    <row r="173" s="3" customFormat="1" ht="14.25" hidden="1" customHeight="1" spans="1:9">
      <c r="A173" s="7" t="s">
        <v>194</v>
      </c>
      <c r="B173" s="8" t="s">
        <v>168</v>
      </c>
      <c r="C173" s="8" t="s">
        <v>193</v>
      </c>
      <c r="D173" s="4">
        <v>86</v>
      </c>
      <c r="E173" s="3" t="str">
        <f>VLOOKUP(A173,HOP!A:L,12,0)</f>
        <v>86.00</v>
      </c>
      <c r="F173" s="3" t="str">
        <f>VLOOKUP(A173,HOP!A:C,3,0)</f>
        <v>2414589</v>
      </c>
      <c r="G173" s="3">
        <f t="shared" si="10"/>
        <v>0</v>
      </c>
      <c r="H173" s="3" t="str">
        <f t="shared" si="11"/>
        <v>，2414589</v>
      </c>
      <c r="I173" s="3" t="str">
        <f>VLOOKUP(A173,HOP!A:T,20,0)</f>
        <v>直连</v>
      </c>
    </row>
    <row r="174" s="3" customFormat="1" ht="14.25" hidden="1" customHeight="1" spans="1:9">
      <c r="A174" s="7" t="s">
        <v>195</v>
      </c>
      <c r="B174" s="8" t="s">
        <v>168</v>
      </c>
      <c r="C174" s="8" t="s">
        <v>193</v>
      </c>
      <c r="D174" s="4">
        <v>140</v>
      </c>
      <c r="E174" s="3" t="str">
        <f>VLOOKUP(A174,HOP!A:L,12,0)</f>
        <v>140.00</v>
      </c>
      <c r="F174" s="3" t="str">
        <f>VLOOKUP(A174,HOP!A:C,3,0)</f>
        <v>2414553</v>
      </c>
      <c r="G174" s="3">
        <f t="shared" si="10"/>
        <v>0</v>
      </c>
      <c r="H174" s="3" t="str">
        <f t="shared" si="11"/>
        <v>，2414553</v>
      </c>
      <c r="I174" s="3" t="str">
        <f>VLOOKUP(A174,HOP!A:T,20,0)</f>
        <v>直连</v>
      </c>
    </row>
    <row r="175" s="3" customFormat="1" ht="14.25" hidden="1" customHeight="1" spans="1:9">
      <c r="A175" s="7" t="s">
        <v>196</v>
      </c>
      <c r="B175" s="8" t="s">
        <v>168</v>
      </c>
      <c r="C175" s="8" t="s">
        <v>193</v>
      </c>
      <c r="D175" s="4">
        <v>108</v>
      </c>
      <c r="E175" s="3" t="str">
        <f>VLOOKUP(A175,HOP!A:L,12,0)</f>
        <v>108.00</v>
      </c>
      <c r="F175" s="3" t="str">
        <f>VLOOKUP(A175,HOP!A:C,3,0)</f>
        <v>2414707</v>
      </c>
      <c r="G175" s="3">
        <f t="shared" si="10"/>
        <v>0</v>
      </c>
      <c r="H175" s="3" t="str">
        <f t="shared" si="11"/>
        <v>，2414707</v>
      </c>
      <c r="I175" s="3" t="str">
        <f>VLOOKUP(A175,HOP!A:T,20,0)</f>
        <v>直连</v>
      </c>
    </row>
    <row r="176" s="3" customFormat="1" ht="14.25" hidden="1" customHeight="1" spans="1:9">
      <c r="A176" s="7" t="s">
        <v>197</v>
      </c>
      <c r="B176" s="8" t="s">
        <v>168</v>
      </c>
      <c r="C176" s="8" t="s">
        <v>193</v>
      </c>
      <c r="D176" s="4">
        <v>280</v>
      </c>
      <c r="E176" s="3" t="str">
        <f>VLOOKUP(A176,HOP!A:L,12,0)</f>
        <v>280.00</v>
      </c>
      <c r="F176" s="3" t="str">
        <f>VLOOKUP(A176,HOP!A:C,3,0)</f>
        <v>2414646</v>
      </c>
      <c r="G176" s="3">
        <f t="shared" si="10"/>
        <v>0</v>
      </c>
      <c r="H176" s="3" t="str">
        <f t="shared" si="11"/>
        <v>，2414646</v>
      </c>
      <c r="I176" s="3" t="str">
        <f>VLOOKUP(A176,HOP!A:T,20,0)</f>
        <v>直连</v>
      </c>
    </row>
    <row r="177" s="3" customFormat="1" ht="14.25" hidden="1" customHeight="1" spans="1:9">
      <c r="A177" s="7" t="s">
        <v>198</v>
      </c>
      <c r="B177" s="8" t="s">
        <v>168</v>
      </c>
      <c r="C177" s="8" t="s">
        <v>193</v>
      </c>
      <c r="D177" s="4">
        <v>167</v>
      </c>
      <c r="E177" s="3" t="str">
        <f>VLOOKUP(A177,HOP!A:L,12,0)</f>
        <v>167.00</v>
      </c>
      <c r="F177" s="3" t="str">
        <f>VLOOKUP(A177,HOP!A:C,3,0)</f>
        <v>2414665</v>
      </c>
      <c r="G177" s="3">
        <f t="shared" si="10"/>
        <v>0</v>
      </c>
      <c r="H177" s="3" t="str">
        <f t="shared" si="11"/>
        <v>，2414665</v>
      </c>
      <c r="I177" s="3" t="str">
        <f>VLOOKUP(A177,HOP!A:T,20,0)</f>
        <v>直连</v>
      </c>
    </row>
    <row r="178" s="3" customFormat="1" ht="14.25" hidden="1" customHeight="1" spans="1:9">
      <c r="A178" s="7" t="s">
        <v>199</v>
      </c>
      <c r="B178" s="8" t="s">
        <v>168</v>
      </c>
      <c r="C178" s="8" t="s">
        <v>193</v>
      </c>
      <c r="D178" s="4">
        <v>313</v>
      </c>
      <c r="E178" s="3" t="str">
        <f>VLOOKUP(A178,HOP!A:L,12,0)</f>
        <v>313.00</v>
      </c>
      <c r="F178" s="3" t="str">
        <f>VLOOKUP(A178,HOP!A:C,3,0)</f>
        <v>2414684</v>
      </c>
      <c r="G178" s="3">
        <f t="shared" si="10"/>
        <v>0</v>
      </c>
      <c r="H178" s="3" t="str">
        <f t="shared" si="11"/>
        <v>，2414684</v>
      </c>
      <c r="I178" s="3" t="str">
        <f>VLOOKUP(A178,HOP!A:T,20,0)</f>
        <v>直连</v>
      </c>
    </row>
    <row r="179" s="3" customFormat="1" ht="14.25" hidden="1" customHeight="1" spans="1:9">
      <c r="A179" s="7" t="s">
        <v>200</v>
      </c>
      <c r="B179" s="8" t="s">
        <v>168</v>
      </c>
      <c r="C179" s="8" t="s">
        <v>193</v>
      </c>
      <c r="D179" s="4">
        <v>180</v>
      </c>
      <c r="E179" s="3" t="str">
        <f>VLOOKUP(A179,HOP!A:L,12,0)</f>
        <v>180.00</v>
      </c>
      <c r="F179" s="3" t="str">
        <f>VLOOKUP(A179,HOP!A:C,3,0)</f>
        <v>2414132</v>
      </c>
      <c r="G179" s="3">
        <f t="shared" si="10"/>
        <v>0</v>
      </c>
      <c r="H179" s="3" t="str">
        <f t="shared" si="11"/>
        <v>，2414132</v>
      </c>
      <c r="I179" s="3" t="str">
        <f>VLOOKUP(A179,HOP!A:T,20,0)</f>
        <v>直连</v>
      </c>
    </row>
    <row r="180" s="3" customFormat="1" ht="14.25" hidden="1" customHeight="1" spans="1:9">
      <c r="A180" s="7" t="s">
        <v>201</v>
      </c>
      <c r="B180" s="8" t="s">
        <v>168</v>
      </c>
      <c r="C180" s="8" t="s">
        <v>193</v>
      </c>
      <c r="D180" s="4">
        <v>76</v>
      </c>
      <c r="E180" s="3" t="str">
        <f>VLOOKUP(A180,HOP!A:L,12,0)</f>
        <v>76.00</v>
      </c>
      <c r="F180" s="3" t="str">
        <f>VLOOKUP(A180,HOP!A:C,3,0)</f>
        <v>2414554</v>
      </c>
      <c r="G180" s="3">
        <f t="shared" si="10"/>
        <v>0</v>
      </c>
      <c r="H180" s="3" t="str">
        <f t="shared" si="11"/>
        <v>，2414554</v>
      </c>
      <c r="I180" s="3" t="str">
        <f>VLOOKUP(A180,HOP!A:T,20,0)</f>
        <v>直连</v>
      </c>
    </row>
    <row r="181" s="3" customFormat="1" ht="14.25" hidden="1" customHeight="1" spans="1:9">
      <c r="A181" s="7" t="s">
        <v>202</v>
      </c>
      <c r="B181" s="8" t="s">
        <v>168</v>
      </c>
      <c r="C181" s="8" t="s">
        <v>193</v>
      </c>
      <c r="D181" s="4">
        <v>785</v>
      </c>
      <c r="E181" s="3" t="str">
        <f>VLOOKUP(A181,HOP!A:L,12,0)</f>
        <v>785.00</v>
      </c>
      <c r="F181" s="3" t="str">
        <f>VLOOKUP(A181,HOP!A:C,3,0)</f>
        <v>2414657</v>
      </c>
      <c r="G181" s="3">
        <f t="shared" si="10"/>
        <v>0</v>
      </c>
      <c r="H181" s="3" t="str">
        <f t="shared" si="11"/>
        <v>，2414657</v>
      </c>
      <c r="I181" s="3" t="str">
        <f>VLOOKUP(A181,HOP!A:T,20,0)</f>
        <v>直连</v>
      </c>
    </row>
    <row r="182" s="3" customFormat="1" ht="14.25" hidden="1" customHeight="1" spans="1:9">
      <c r="A182" s="7" t="s">
        <v>203</v>
      </c>
      <c r="B182" s="8" t="s">
        <v>168</v>
      </c>
      <c r="C182" s="8" t="s">
        <v>193</v>
      </c>
      <c r="D182" s="4">
        <v>394</v>
      </c>
      <c r="E182" s="3" t="str">
        <f>VLOOKUP(A182,HOP!A:L,12,0)</f>
        <v>394.00</v>
      </c>
      <c r="F182" s="3" t="str">
        <f>VLOOKUP(A182,HOP!A:C,3,0)</f>
        <v>2414643</v>
      </c>
      <c r="G182" s="3">
        <f t="shared" si="10"/>
        <v>0</v>
      </c>
      <c r="H182" s="3" t="str">
        <f t="shared" si="11"/>
        <v>，2414643</v>
      </c>
      <c r="I182" s="3" t="str">
        <f>VLOOKUP(A182,HOP!A:T,20,0)</f>
        <v>直连</v>
      </c>
    </row>
    <row r="183" s="3" customFormat="1" ht="14.25" hidden="1" customHeight="1" spans="1:9">
      <c r="A183" s="7" t="s">
        <v>204</v>
      </c>
      <c r="B183" s="8" t="s">
        <v>168</v>
      </c>
      <c r="C183" s="8" t="s">
        <v>193</v>
      </c>
      <c r="D183" s="4">
        <v>106</v>
      </c>
      <c r="E183" s="3" t="str">
        <f>VLOOKUP(A183,HOP!A:L,12,0)</f>
        <v>106.00</v>
      </c>
      <c r="F183" s="3" t="str">
        <f>VLOOKUP(A183,HOP!A:C,3,0)</f>
        <v>2414663</v>
      </c>
      <c r="G183" s="3">
        <f t="shared" si="10"/>
        <v>0</v>
      </c>
      <c r="H183" s="3" t="str">
        <f t="shared" si="11"/>
        <v>，2414663</v>
      </c>
      <c r="I183" s="3" t="str">
        <f>VLOOKUP(A183,HOP!A:T,20,0)</f>
        <v>直连</v>
      </c>
    </row>
    <row r="184" s="3" customFormat="1" ht="14.25" hidden="1" customHeight="1" spans="1:9">
      <c r="A184" s="7" t="s">
        <v>205</v>
      </c>
      <c r="B184" s="8" t="s">
        <v>168</v>
      </c>
      <c r="C184" s="8" t="s">
        <v>193</v>
      </c>
      <c r="D184" s="4">
        <v>159</v>
      </c>
      <c r="E184" s="3" t="str">
        <f>VLOOKUP(A184,HOP!A:L,12,0)</f>
        <v>159.00</v>
      </c>
      <c r="F184" s="3" t="str">
        <f>VLOOKUP(A184,HOP!A:C,3,0)</f>
        <v>2414630</v>
      </c>
      <c r="G184" s="3">
        <f t="shared" si="10"/>
        <v>0</v>
      </c>
      <c r="H184" s="3" t="str">
        <f t="shared" si="11"/>
        <v>，2414630</v>
      </c>
      <c r="I184" s="3" t="str">
        <f>VLOOKUP(A184,HOP!A:T,20,0)</f>
        <v>直连</v>
      </c>
    </row>
    <row r="185" s="3" customFormat="1" ht="14.25" hidden="1" customHeight="1" spans="1:9">
      <c r="A185" s="7" t="s">
        <v>206</v>
      </c>
      <c r="B185" s="8" t="s">
        <v>168</v>
      </c>
      <c r="C185" s="8" t="s">
        <v>193</v>
      </c>
      <c r="D185" s="4">
        <v>401</v>
      </c>
      <c r="E185" s="3" t="str">
        <f>VLOOKUP(A185,HOP!A:L,12,0)</f>
        <v>401.00</v>
      </c>
      <c r="F185" s="3" t="str">
        <f>VLOOKUP(A185,HOP!A:C,3,0)</f>
        <v>2414088</v>
      </c>
      <c r="G185" s="3">
        <f t="shared" si="10"/>
        <v>0</v>
      </c>
      <c r="H185" s="3" t="str">
        <f t="shared" si="11"/>
        <v>，2414088</v>
      </c>
      <c r="I185" s="3" t="str">
        <f>VLOOKUP(A185,HOP!A:T,20,0)</f>
        <v>直连</v>
      </c>
    </row>
    <row r="186" s="3" customFormat="1" ht="14.25" hidden="1" customHeight="1" spans="1:9">
      <c r="A186" s="7" t="s">
        <v>207</v>
      </c>
      <c r="B186" s="8" t="s">
        <v>168</v>
      </c>
      <c r="C186" s="8" t="s">
        <v>193</v>
      </c>
      <c r="D186" s="4">
        <v>354</v>
      </c>
      <c r="E186" s="3" t="str">
        <f>VLOOKUP(A186,HOP!A:L,12,0)</f>
        <v>354.00</v>
      </c>
      <c r="F186" s="3" t="str">
        <f>VLOOKUP(A186,HOP!A:C,3,0)</f>
        <v>2414034</v>
      </c>
      <c r="G186" s="3">
        <f t="shared" si="10"/>
        <v>0</v>
      </c>
      <c r="H186" s="3" t="str">
        <f t="shared" si="11"/>
        <v>，2414034</v>
      </c>
      <c r="I186" s="3" t="str">
        <f>VLOOKUP(A186,HOP!A:T,20,0)</f>
        <v>直连</v>
      </c>
    </row>
    <row r="187" s="3" customFormat="1" ht="14.25" hidden="1" customHeight="1" spans="1:9">
      <c r="A187" s="7" t="s">
        <v>208</v>
      </c>
      <c r="B187" s="8" t="s">
        <v>168</v>
      </c>
      <c r="C187" s="8" t="s">
        <v>193</v>
      </c>
      <c r="D187" s="4">
        <v>354</v>
      </c>
      <c r="E187" s="3" t="str">
        <f>VLOOKUP(A187,HOP!A:L,12,0)</f>
        <v>354.00</v>
      </c>
      <c r="F187" s="3" t="str">
        <f>VLOOKUP(A187,HOP!A:C,3,0)</f>
        <v>2414037</v>
      </c>
      <c r="G187" s="3">
        <f t="shared" si="10"/>
        <v>0</v>
      </c>
      <c r="H187" s="3" t="str">
        <f t="shared" si="11"/>
        <v>，2414037</v>
      </c>
      <c r="I187" s="3" t="str">
        <f>VLOOKUP(A187,HOP!A:T,20,0)</f>
        <v>直连</v>
      </c>
    </row>
    <row r="188" s="3" customFormat="1" ht="14.25" hidden="1" customHeight="1" spans="1:9">
      <c r="A188" s="7" t="s">
        <v>209</v>
      </c>
      <c r="B188" s="8" t="s">
        <v>168</v>
      </c>
      <c r="C188" s="8" t="s">
        <v>193</v>
      </c>
      <c r="D188" s="4">
        <v>151</v>
      </c>
      <c r="E188" s="3" t="str">
        <f>VLOOKUP(A188,HOP!A:L,12,0)</f>
        <v>151.00</v>
      </c>
      <c r="F188" s="3" t="str">
        <f>VLOOKUP(A188,HOP!A:C,3,0)</f>
        <v>2414635</v>
      </c>
      <c r="G188" s="3">
        <f t="shared" si="10"/>
        <v>0</v>
      </c>
      <c r="H188" s="3" t="str">
        <f t="shared" si="11"/>
        <v>，2414635</v>
      </c>
      <c r="I188" s="3" t="str">
        <f>VLOOKUP(A188,HOP!A:T,20,0)</f>
        <v>直连</v>
      </c>
    </row>
    <row r="189" s="3" customFormat="1" ht="14.25" hidden="1" customHeight="1" spans="1:9">
      <c r="A189" s="7" t="s">
        <v>210</v>
      </c>
      <c r="B189" s="8" t="s">
        <v>168</v>
      </c>
      <c r="C189" s="8" t="s">
        <v>193</v>
      </c>
      <c r="D189" s="4">
        <v>128</v>
      </c>
      <c r="E189" s="3" t="str">
        <f>VLOOKUP(A189,HOP!A:L,12,0)</f>
        <v>128.00</v>
      </c>
      <c r="F189" s="3" t="str">
        <f>VLOOKUP(A189,HOP!A:C,3,0)</f>
        <v>2414668</v>
      </c>
      <c r="G189" s="3">
        <f t="shared" si="10"/>
        <v>0</v>
      </c>
      <c r="H189" s="3" t="str">
        <f t="shared" si="11"/>
        <v>，2414668</v>
      </c>
      <c r="I189" s="3" t="str">
        <f>VLOOKUP(A189,HOP!A:T,20,0)</f>
        <v>直连</v>
      </c>
    </row>
    <row r="190" s="3" customFormat="1" ht="14.25" hidden="1" customHeight="1" spans="1:9">
      <c r="A190" s="7" t="s">
        <v>211</v>
      </c>
      <c r="B190" s="8" t="s">
        <v>168</v>
      </c>
      <c r="C190" s="8" t="s">
        <v>193</v>
      </c>
      <c r="D190" s="4">
        <v>124</v>
      </c>
      <c r="E190" s="3" t="str">
        <f>VLOOKUP(A190,HOP!A:L,12,0)</f>
        <v>124.00</v>
      </c>
      <c r="F190" s="3" t="str">
        <f>VLOOKUP(A190,HOP!A:C,3,0)</f>
        <v>2414604</v>
      </c>
      <c r="G190" s="3">
        <f t="shared" si="10"/>
        <v>0</v>
      </c>
      <c r="H190" s="3" t="str">
        <f t="shared" si="11"/>
        <v>，2414604</v>
      </c>
      <c r="I190" s="3" t="str">
        <f>VLOOKUP(A190,HOP!A:T,20,0)</f>
        <v>直连</v>
      </c>
    </row>
    <row r="191" s="3" customFormat="1" ht="14.25" hidden="1" customHeight="1" spans="1:9">
      <c r="A191" s="7" t="s">
        <v>212</v>
      </c>
      <c r="B191" s="8" t="s">
        <v>168</v>
      </c>
      <c r="C191" s="8" t="s">
        <v>193</v>
      </c>
      <c r="D191" s="4">
        <v>128</v>
      </c>
      <c r="E191" s="3" t="str">
        <f>VLOOKUP(A191,HOP!A:L,12,0)</f>
        <v>128.00</v>
      </c>
      <c r="F191" s="3" t="str">
        <f>VLOOKUP(A191,HOP!A:C,3,0)</f>
        <v>2414590</v>
      </c>
      <c r="G191" s="3">
        <f t="shared" si="10"/>
        <v>0</v>
      </c>
      <c r="H191" s="3" t="str">
        <f t="shared" si="11"/>
        <v>，2414590</v>
      </c>
      <c r="I191" s="3" t="str">
        <f>VLOOKUP(A191,HOP!A:T,20,0)</f>
        <v>直连</v>
      </c>
    </row>
    <row r="192" s="3" customFormat="1" ht="14.25" hidden="1" customHeight="1" spans="1:9">
      <c r="A192" s="7" t="s">
        <v>213</v>
      </c>
      <c r="B192" s="8" t="s">
        <v>168</v>
      </c>
      <c r="C192" s="8" t="s">
        <v>193</v>
      </c>
      <c r="D192" s="4">
        <v>120</v>
      </c>
      <c r="E192" s="3" t="str">
        <f>VLOOKUP(A192,HOP!A:L,12,0)</f>
        <v>120.00</v>
      </c>
      <c r="F192" s="3" t="str">
        <f>VLOOKUP(A192,HOP!A:C,3,0)</f>
        <v>2414575</v>
      </c>
      <c r="G192" s="3">
        <f t="shared" si="10"/>
        <v>0</v>
      </c>
      <c r="H192" s="3" t="str">
        <f t="shared" si="11"/>
        <v>，2414575</v>
      </c>
      <c r="I192" s="3" t="str">
        <f>VLOOKUP(A192,HOP!A:T,20,0)</f>
        <v>直连</v>
      </c>
    </row>
    <row r="193" s="3" customFormat="1" ht="14.25" hidden="1" customHeight="1" spans="1:9">
      <c r="A193" s="7" t="s">
        <v>214</v>
      </c>
      <c r="B193" s="8" t="s">
        <v>168</v>
      </c>
      <c r="C193" s="8" t="s">
        <v>193</v>
      </c>
      <c r="D193" s="4">
        <v>89</v>
      </c>
      <c r="E193" s="3" t="str">
        <f>VLOOKUP(A193,HOP!A:L,12,0)</f>
        <v>89.00</v>
      </c>
      <c r="F193" s="3" t="str">
        <f>VLOOKUP(A193,HOP!A:C,3,0)</f>
        <v>2414652</v>
      </c>
      <c r="G193" s="3">
        <f t="shared" si="10"/>
        <v>0</v>
      </c>
      <c r="H193" s="3" t="str">
        <f t="shared" si="11"/>
        <v>，2414652</v>
      </c>
      <c r="I193" s="3" t="str">
        <f>VLOOKUP(A193,HOP!A:T,20,0)</f>
        <v>直连</v>
      </c>
    </row>
    <row r="194" s="3" customFormat="1" ht="14.25" hidden="1" customHeight="1" spans="1:9">
      <c r="A194" s="7" t="s">
        <v>215</v>
      </c>
      <c r="B194" s="8" t="s">
        <v>168</v>
      </c>
      <c r="C194" s="8" t="s">
        <v>193</v>
      </c>
      <c r="D194" s="4">
        <v>290</v>
      </c>
      <c r="E194" s="3" t="str">
        <f>VLOOKUP(A194,HOP!A:L,12,0)</f>
        <v>290.00</v>
      </c>
      <c r="F194" s="3" t="str">
        <f>VLOOKUP(A194,HOP!A:C,3,0)</f>
        <v>2414623</v>
      </c>
      <c r="G194" s="3">
        <f t="shared" si="10"/>
        <v>0</v>
      </c>
      <c r="H194" s="3" t="str">
        <f t="shared" si="11"/>
        <v>，2414623</v>
      </c>
      <c r="I194" s="3" t="str">
        <f>VLOOKUP(A194,HOP!A:T,20,0)</f>
        <v>直连</v>
      </c>
    </row>
    <row r="195" s="3" customFormat="1" ht="14.25" hidden="1" customHeight="1" spans="1:9">
      <c r="A195" s="7" t="s">
        <v>216</v>
      </c>
      <c r="B195" s="8" t="s">
        <v>168</v>
      </c>
      <c r="C195" s="8" t="s">
        <v>193</v>
      </c>
      <c r="D195" s="4">
        <v>189</v>
      </c>
      <c r="E195" s="3" t="str">
        <f>VLOOKUP(A195,HOP!A:L,12,0)</f>
        <v>189.00</v>
      </c>
      <c r="F195" s="3" t="str">
        <f>VLOOKUP(A195,HOP!A:C,3,0)</f>
        <v>2414145</v>
      </c>
      <c r="G195" s="3">
        <f>D195-E195</f>
        <v>0</v>
      </c>
      <c r="H195" s="3" t="str">
        <f>$H$1&amp;F195</f>
        <v>，2414145</v>
      </c>
      <c r="I195" s="3" t="str">
        <f>VLOOKUP(A195,HOP!A:T,20,0)</f>
        <v>直连</v>
      </c>
    </row>
    <row r="196" s="3" customFormat="1" ht="14.25" hidden="1" customHeight="1" spans="1:9">
      <c r="A196" s="7" t="s">
        <v>217</v>
      </c>
      <c r="B196" s="8" t="s">
        <v>168</v>
      </c>
      <c r="C196" s="8" t="s">
        <v>193</v>
      </c>
      <c r="D196" s="4">
        <v>117</v>
      </c>
      <c r="E196" s="3" t="str">
        <f>VLOOKUP(A196,HOP!A:L,12,0)</f>
        <v>117.00</v>
      </c>
      <c r="F196" s="3" t="str">
        <f>VLOOKUP(A196,HOP!A:C,3,0)</f>
        <v>2414602</v>
      </c>
      <c r="G196" s="3">
        <f>D196-E196</f>
        <v>0</v>
      </c>
      <c r="H196" s="3" t="str">
        <f>$H$1&amp;F196</f>
        <v>，2414602</v>
      </c>
      <c r="I196" s="3" t="str">
        <f>VLOOKUP(A196,HOP!A:T,20,0)</f>
        <v>直连</v>
      </c>
    </row>
    <row r="197" s="3" customFormat="1" ht="14.25" hidden="1" customHeight="1" spans="1:9">
      <c r="A197" s="7" t="s">
        <v>218</v>
      </c>
      <c r="B197" s="8" t="s">
        <v>168</v>
      </c>
      <c r="C197" s="8" t="s">
        <v>193</v>
      </c>
      <c r="D197" s="4">
        <v>124</v>
      </c>
      <c r="E197" s="3" t="str">
        <f>VLOOKUP(A197,HOP!A:L,12,0)</f>
        <v>124.00</v>
      </c>
      <c r="F197" s="3" t="str">
        <f>VLOOKUP(A197,HOP!A:C,3,0)</f>
        <v>2414607</v>
      </c>
      <c r="G197" s="3">
        <f>D197-E197</f>
        <v>0</v>
      </c>
      <c r="H197" s="3" t="str">
        <f>$H$1&amp;F197</f>
        <v>，2414607</v>
      </c>
      <c r="I197" s="3" t="str">
        <f>VLOOKUP(A197,HOP!A:T,20,0)</f>
        <v>直连</v>
      </c>
    </row>
    <row r="198" s="3" customFormat="1" ht="14.25" hidden="1" customHeight="1" spans="1:9">
      <c r="A198" s="7" t="s">
        <v>219</v>
      </c>
      <c r="B198" s="8" t="s">
        <v>168</v>
      </c>
      <c r="C198" s="8" t="s">
        <v>193</v>
      </c>
      <c r="D198" s="4">
        <v>173</v>
      </c>
      <c r="E198" s="3" t="str">
        <f>VLOOKUP(A198,HOP!A:L,12,0)</f>
        <v>173.00</v>
      </c>
      <c r="F198" s="3" t="str">
        <f>VLOOKUP(A198,HOP!A:C,3,0)</f>
        <v>2414504</v>
      </c>
      <c r="G198" s="3">
        <f>D198-E198</f>
        <v>0</v>
      </c>
      <c r="H198" s="3" t="str">
        <f>$H$1&amp;F198</f>
        <v>，2414504</v>
      </c>
      <c r="I198" s="3" t="str">
        <f>VLOOKUP(A198,HOP!A:T,20,0)</f>
        <v>直连</v>
      </c>
    </row>
    <row r="199" s="3" customFormat="1" ht="14.25" hidden="1" customHeight="1" spans="1:9">
      <c r="A199" s="7" t="s">
        <v>220</v>
      </c>
      <c r="B199" s="8" t="s">
        <v>168</v>
      </c>
      <c r="C199" s="8" t="s">
        <v>193</v>
      </c>
      <c r="D199" s="4">
        <v>291</v>
      </c>
      <c r="E199" s="3" t="str">
        <f>VLOOKUP(A199,HOP!A:L,12,0)</f>
        <v>291.00</v>
      </c>
      <c r="F199" s="3" t="str">
        <f>VLOOKUP(A199,HOP!A:C,3,0)</f>
        <v>2414640</v>
      </c>
      <c r="G199" s="3">
        <f>D199-E199</f>
        <v>0</v>
      </c>
      <c r="H199" s="3" t="str">
        <f>$H$1&amp;F199</f>
        <v>，2414640</v>
      </c>
      <c r="I199" s="3" t="str">
        <f>VLOOKUP(A199,HOP!A:T,20,0)</f>
        <v>直连</v>
      </c>
    </row>
    <row r="200" spans="1:10">
      <c r="A200" s="14" t="s">
        <v>221</v>
      </c>
      <c r="D200" s="9">
        <v>-832</v>
      </c>
      <c r="E200" s="3" t="str">
        <f>VLOOKUP(A200,HOP!A:L,12,0)</f>
        <v>0.00</v>
      </c>
      <c r="F200" s="3" t="str">
        <f>VLOOKUP(A200,HOP!A:C,3,0)</f>
        <v>2409759</v>
      </c>
      <c r="G200" s="3">
        <f>D200-E200</f>
        <v>-832</v>
      </c>
      <c r="H200" s="3" t="str">
        <f>$H$1&amp;F200</f>
        <v>，2409759</v>
      </c>
      <c r="I200" s="3" t="str">
        <f>VLOOKUP(A200,HOP!A:T,20,0)</f>
        <v>直采</v>
      </c>
      <c r="J200" s="6" t="s">
        <v>222</v>
      </c>
    </row>
    <row r="202" spans="4:4">
      <c r="D202" s="4">
        <f>SUM(D2:D201)</f>
        <v>108300</v>
      </c>
    </row>
    <row r="205" spans="1:3">
      <c r="A205" s="3" t="s">
        <v>223</v>
      </c>
      <c r="C205" s="3">
        <v>14147</v>
      </c>
    </row>
    <row r="206" spans="1:3">
      <c r="A206" s="3" t="s">
        <v>224</v>
      </c>
      <c r="C206" s="3">
        <v>94037</v>
      </c>
    </row>
    <row r="207" spans="1:3">
      <c r="A207" s="3" t="s">
        <v>225</v>
      </c>
      <c r="C207" s="3">
        <v>43.5</v>
      </c>
    </row>
    <row r="208" spans="1:3">
      <c r="A208" s="3" t="s">
        <v>226</v>
      </c>
      <c r="C208" s="3">
        <v>-116</v>
      </c>
    </row>
    <row r="209" spans="1:3">
      <c r="A209" s="3" t="s">
        <v>227</v>
      </c>
      <c r="C209" s="3">
        <v>157</v>
      </c>
    </row>
    <row r="210" spans="1:3">
      <c r="A210" s="3" t="s">
        <v>228</v>
      </c>
      <c r="C210" s="3">
        <v>31.5</v>
      </c>
    </row>
    <row r="211" spans="1:3">
      <c r="A211" s="6" t="s">
        <v>229</v>
      </c>
      <c r="C211" s="3">
        <f>SUBTOTAL(9,C205:C210)</f>
        <v>108300</v>
      </c>
    </row>
    <row r="216" ht="14.25" spans="1:5">
      <c r="A216">
        <v>1.29</v>
      </c>
      <c r="B216" s="10" t="s">
        <v>230</v>
      </c>
      <c r="C216" s="11">
        <v>2285</v>
      </c>
      <c r="E216"/>
    </row>
    <row r="217" ht="14.25" spans="1:5">
      <c r="A217" s="12">
        <v>1.3</v>
      </c>
      <c r="B217" s="10" t="s">
        <v>231</v>
      </c>
      <c r="C217" s="11">
        <v>4823</v>
      </c>
      <c r="E217" s="12"/>
    </row>
    <row r="218" ht="14.25" spans="1:5">
      <c r="A218">
        <v>1.31</v>
      </c>
      <c r="B218" s="10" t="s">
        <v>232</v>
      </c>
      <c r="C218" s="11">
        <v>6399</v>
      </c>
      <c r="E218"/>
    </row>
    <row r="219" ht="14.25" spans="1:5">
      <c r="A219">
        <v>2.1</v>
      </c>
      <c r="B219" s="10" t="s">
        <v>233</v>
      </c>
      <c r="C219" s="11">
        <v>7284</v>
      </c>
      <c r="E219"/>
    </row>
    <row r="220" ht="14.25" spans="1:5">
      <c r="A220">
        <v>2.2</v>
      </c>
      <c r="B220" s="10" t="s">
        <v>234</v>
      </c>
      <c r="C220" s="11">
        <v>10730</v>
      </c>
      <c r="E220"/>
    </row>
    <row r="221" ht="14.25" spans="1:5">
      <c r="A221">
        <v>2.3</v>
      </c>
      <c r="B221" s="10" t="s">
        <v>235</v>
      </c>
      <c r="C221" s="11">
        <v>16438</v>
      </c>
      <c r="E221"/>
    </row>
    <row r="222" ht="14.25" spans="1:5">
      <c r="A222">
        <v>2.4</v>
      </c>
      <c r="B222" s="10" t="s">
        <v>236</v>
      </c>
      <c r="C222" s="11">
        <v>15111</v>
      </c>
      <c r="E222"/>
    </row>
    <row r="223" ht="14.25" spans="1:5">
      <c r="A223">
        <v>2.5</v>
      </c>
      <c r="B223" s="10" t="s">
        <v>237</v>
      </c>
      <c r="C223" s="11">
        <v>12920</v>
      </c>
      <c r="E223"/>
    </row>
    <row r="224" ht="14.25" spans="1:5">
      <c r="A224">
        <v>2.6</v>
      </c>
      <c r="B224" s="10" t="s">
        <v>238</v>
      </c>
      <c r="C224" s="11">
        <v>18143</v>
      </c>
      <c r="E224"/>
    </row>
    <row r="225" ht="14.25" spans="1:5">
      <c r="A225">
        <v>2.7</v>
      </c>
      <c r="B225" s="10" t="s">
        <v>239</v>
      </c>
      <c r="C225" s="11">
        <v>9156</v>
      </c>
      <c r="E225"/>
    </row>
    <row r="226" ht="14.25" spans="1:5">
      <c r="A226">
        <v>2.8</v>
      </c>
      <c r="B226" s="10" t="s">
        <v>240</v>
      </c>
      <c r="C226" s="11">
        <v>5011</v>
      </c>
      <c r="E226"/>
    </row>
    <row r="227" spans="3:5">
      <c r="C227" s="13"/>
      <c r="E227"/>
    </row>
    <row r="228" spans="3:5">
      <c r="C228" s="13">
        <f>SUM(C216:C227)</f>
        <v>108300</v>
      </c>
      <c r="E228"/>
    </row>
  </sheetData>
  <autoFilter ref="A1:XDY209">
    <filterColumn colId="6">
      <filters blank="1">
        <filter val="#N/A"/>
        <filter val="-832"/>
        <filter val="157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10"/>
  <sheetViews>
    <sheetView workbookViewId="0">
      <selection activeCell="D1" sqref="D$1:D$1048576"/>
    </sheetView>
  </sheetViews>
  <sheetFormatPr defaultColWidth="8" defaultRowHeight="12.75"/>
  <cols>
    <col min="1" max="16383" width="8" style="1"/>
  </cols>
  <sheetData>
    <row r="1" s="1" customFormat="1" spans="1:20">
      <c r="A1" s="2" t="s">
        <v>241</v>
      </c>
      <c r="B1" s="2" t="s">
        <v>242</v>
      </c>
      <c r="C1" s="2" t="s">
        <v>243</v>
      </c>
      <c r="D1" s="2" t="s">
        <v>244</v>
      </c>
      <c r="E1" s="2" t="s">
        <v>245</v>
      </c>
      <c r="F1" s="2" t="s">
        <v>1</v>
      </c>
      <c r="G1" s="2" t="s">
        <v>2</v>
      </c>
      <c r="H1" s="2" t="s">
        <v>246</v>
      </c>
      <c r="I1" s="2" t="s">
        <v>247</v>
      </c>
      <c r="J1" s="2" t="s">
        <v>248</v>
      </c>
      <c r="K1" s="2" t="s">
        <v>249</v>
      </c>
      <c r="L1" s="2" t="s">
        <v>250</v>
      </c>
      <c r="M1" s="2" t="s">
        <v>251</v>
      </c>
      <c r="N1" s="2" t="s">
        <v>252</v>
      </c>
      <c r="O1" s="2" t="s">
        <v>253</v>
      </c>
      <c r="P1" s="2" t="s">
        <v>254</v>
      </c>
      <c r="Q1" s="2" t="s">
        <v>255</v>
      </c>
      <c r="R1" s="2" t="s">
        <v>256</v>
      </c>
      <c r="S1" s="2" t="s">
        <v>257</v>
      </c>
      <c r="T1" s="2" t="s">
        <v>258</v>
      </c>
    </row>
    <row r="2" s="1" customFormat="1" spans="1:20">
      <c r="A2" s="1" t="s">
        <v>196</v>
      </c>
      <c r="B2" s="1" t="s">
        <v>168</v>
      </c>
      <c r="C2" s="1" t="s">
        <v>259</v>
      </c>
      <c r="D2" s="1" t="s">
        <v>260</v>
      </c>
      <c r="E2" s="1" t="s">
        <v>261</v>
      </c>
      <c r="F2" s="1" t="s">
        <v>168</v>
      </c>
      <c r="G2" s="1" t="s">
        <v>193</v>
      </c>
      <c r="H2" s="1" t="s">
        <v>262</v>
      </c>
      <c r="I2" s="1" t="s">
        <v>263</v>
      </c>
      <c r="J2" s="1" t="s">
        <v>264</v>
      </c>
      <c r="K2" s="1" t="s">
        <v>263</v>
      </c>
      <c r="L2" s="1" t="s">
        <v>263</v>
      </c>
      <c r="M2" s="1" t="s">
        <v>265</v>
      </c>
      <c r="N2" s="1" t="s">
        <v>265</v>
      </c>
      <c r="O2" s="1" t="s">
        <v>266</v>
      </c>
      <c r="P2" s="1" t="s">
        <v>267</v>
      </c>
      <c r="Q2" s="1" t="s">
        <v>268</v>
      </c>
      <c r="R2" s="1" t="s">
        <v>269</v>
      </c>
      <c r="S2" s="1" t="s">
        <v>270</v>
      </c>
      <c r="T2" s="1" t="s">
        <v>271</v>
      </c>
    </row>
    <row r="3" s="1" customFormat="1" spans="1:20">
      <c r="A3" s="1" t="s">
        <v>199</v>
      </c>
      <c r="B3" s="1" t="s">
        <v>168</v>
      </c>
      <c r="C3" s="1" t="s">
        <v>272</v>
      </c>
      <c r="D3" s="1" t="s">
        <v>273</v>
      </c>
      <c r="E3" s="1" t="s">
        <v>274</v>
      </c>
      <c r="F3" s="1" t="s">
        <v>168</v>
      </c>
      <c r="G3" s="1" t="s">
        <v>193</v>
      </c>
      <c r="H3" s="1" t="s">
        <v>262</v>
      </c>
      <c r="I3" s="1" t="s">
        <v>275</v>
      </c>
      <c r="J3" s="1" t="s">
        <v>264</v>
      </c>
      <c r="K3" s="1" t="s">
        <v>275</v>
      </c>
      <c r="L3" s="1" t="s">
        <v>275</v>
      </c>
      <c r="M3" s="1" t="s">
        <v>265</v>
      </c>
      <c r="N3" s="1" t="s">
        <v>265</v>
      </c>
      <c r="O3" s="1" t="s">
        <v>266</v>
      </c>
      <c r="P3" s="1" t="s">
        <v>267</v>
      </c>
      <c r="Q3" s="1" t="s">
        <v>276</v>
      </c>
      <c r="R3" s="1" t="s">
        <v>269</v>
      </c>
      <c r="S3" s="1" t="s">
        <v>270</v>
      </c>
      <c r="T3" s="1" t="s">
        <v>271</v>
      </c>
    </row>
    <row r="4" s="1" customFormat="1" spans="1:20">
      <c r="A4" s="1" t="s">
        <v>210</v>
      </c>
      <c r="B4" s="1" t="s">
        <v>168</v>
      </c>
      <c r="C4" s="1" t="s">
        <v>277</v>
      </c>
      <c r="D4" s="1" t="s">
        <v>278</v>
      </c>
      <c r="E4" s="1" t="s">
        <v>279</v>
      </c>
      <c r="F4" s="1" t="s">
        <v>168</v>
      </c>
      <c r="G4" s="1" t="s">
        <v>193</v>
      </c>
      <c r="H4" s="1" t="s">
        <v>262</v>
      </c>
      <c r="I4" s="1" t="s">
        <v>280</v>
      </c>
      <c r="J4" s="1" t="s">
        <v>264</v>
      </c>
      <c r="K4" s="1" t="s">
        <v>280</v>
      </c>
      <c r="L4" s="1" t="s">
        <v>280</v>
      </c>
      <c r="M4" s="1" t="s">
        <v>265</v>
      </c>
      <c r="N4" s="1" t="s">
        <v>265</v>
      </c>
      <c r="O4" s="1" t="s">
        <v>266</v>
      </c>
      <c r="P4" s="1" t="s">
        <v>267</v>
      </c>
      <c r="Q4" s="1" t="s">
        <v>281</v>
      </c>
      <c r="R4" s="1" t="s">
        <v>269</v>
      </c>
      <c r="S4" s="1" t="s">
        <v>270</v>
      </c>
      <c r="T4" s="1" t="s">
        <v>271</v>
      </c>
    </row>
    <row r="5" s="1" customFormat="1" spans="1:20">
      <c r="A5" s="1" t="s">
        <v>198</v>
      </c>
      <c r="B5" s="1" t="s">
        <v>168</v>
      </c>
      <c r="C5" s="1" t="s">
        <v>282</v>
      </c>
      <c r="D5" s="1" t="s">
        <v>283</v>
      </c>
      <c r="E5" s="1" t="s">
        <v>284</v>
      </c>
      <c r="F5" s="1" t="s">
        <v>168</v>
      </c>
      <c r="G5" s="1" t="s">
        <v>193</v>
      </c>
      <c r="H5" s="1" t="s">
        <v>262</v>
      </c>
      <c r="I5" s="1" t="s">
        <v>285</v>
      </c>
      <c r="J5" s="1" t="s">
        <v>264</v>
      </c>
      <c r="K5" s="1" t="s">
        <v>285</v>
      </c>
      <c r="L5" s="1" t="s">
        <v>285</v>
      </c>
      <c r="M5" s="1" t="s">
        <v>265</v>
      </c>
      <c r="N5" s="1" t="s">
        <v>265</v>
      </c>
      <c r="O5" s="1" t="s">
        <v>266</v>
      </c>
      <c r="P5" s="1" t="s">
        <v>267</v>
      </c>
      <c r="Q5" s="1" t="s">
        <v>286</v>
      </c>
      <c r="R5" s="1" t="s">
        <v>269</v>
      </c>
      <c r="S5" s="1" t="s">
        <v>270</v>
      </c>
      <c r="T5" s="1" t="s">
        <v>271</v>
      </c>
    </row>
    <row r="6" s="1" customFormat="1" spans="1:20">
      <c r="A6" s="1" t="s">
        <v>204</v>
      </c>
      <c r="B6" s="1" t="s">
        <v>168</v>
      </c>
      <c r="C6" s="1" t="s">
        <v>287</v>
      </c>
      <c r="D6" s="1" t="s">
        <v>288</v>
      </c>
      <c r="E6" s="1" t="s">
        <v>289</v>
      </c>
      <c r="F6" s="1" t="s">
        <v>168</v>
      </c>
      <c r="G6" s="1" t="s">
        <v>193</v>
      </c>
      <c r="H6" s="1" t="s">
        <v>262</v>
      </c>
      <c r="I6" s="1" t="s">
        <v>290</v>
      </c>
      <c r="J6" s="1" t="s">
        <v>264</v>
      </c>
      <c r="K6" s="1" t="s">
        <v>290</v>
      </c>
      <c r="L6" s="1" t="s">
        <v>290</v>
      </c>
      <c r="M6" s="1" t="s">
        <v>265</v>
      </c>
      <c r="N6" s="1" t="s">
        <v>265</v>
      </c>
      <c r="O6" s="1" t="s">
        <v>266</v>
      </c>
      <c r="P6" s="1" t="s">
        <v>267</v>
      </c>
      <c r="Q6" s="1" t="s">
        <v>291</v>
      </c>
      <c r="R6" s="1" t="s">
        <v>269</v>
      </c>
      <c r="S6" s="1" t="s">
        <v>270</v>
      </c>
      <c r="T6" s="1" t="s">
        <v>271</v>
      </c>
    </row>
    <row r="7" s="1" customFormat="1" spans="1:20">
      <c r="A7" s="1" t="s">
        <v>202</v>
      </c>
      <c r="B7" s="1" t="s">
        <v>168</v>
      </c>
      <c r="C7" s="1" t="s">
        <v>292</v>
      </c>
      <c r="D7" s="1" t="s">
        <v>293</v>
      </c>
      <c r="E7" s="1" t="s">
        <v>294</v>
      </c>
      <c r="F7" s="1" t="s">
        <v>168</v>
      </c>
      <c r="G7" s="1" t="s">
        <v>193</v>
      </c>
      <c r="H7" s="1" t="s">
        <v>262</v>
      </c>
      <c r="I7" s="1" t="s">
        <v>295</v>
      </c>
      <c r="J7" s="1" t="s">
        <v>264</v>
      </c>
      <c r="K7" s="1" t="s">
        <v>295</v>
      </c>
      <c r="L7" s="1" t="s">
        <v>295</v>
      </c>
      <c r="M7" s="1" t="s">
        <v>265</v>
      </c>
      <c r="N7" s="1" t="s">
        <v>265</v>
      </c>
      <c r="O7" s="1" t="s">
        <v>266</v>
      </c>
      <c r="P7" s="1" t="s">
        <v>267</v>
      </c>
      <c r="Q7" s="1" t="s">
        <v>296</v>
      </c>
      <c r="R7" s="1" t="s">
        <v>269</v>
      </c>
      <c r="S7" s="1" t="s">
        <v>270</v>
      </c>
      <c r="T7" s="1" t="s">
        <v>271</v>
      </c>
    </row>
    <row r="8" s="1" customFormat="1" spans="1:20">
      <c r="A8" s="1" t="s">
        <v>214</v>
      </c>
      <c r="B8" s="1" t="s">
        <v>168</v>
      </c>
      <c r="C8" s="1" t="s">
        <v>297</v>
      </c>
      <c r="D8" s="1" t="s">
        <v>298</v>
      </c>
      <c r="E8" s="1" t="s">
        <v>299</v>
      </c>
      <c r="F8" s="1" t="s">
        <v>168</v>
      </c>
      <c r="G8" s="1" t="s">
        <v>193</v>
      </c>
      <c r="H8" s="1" t="s">
        <v>262</v>
      </c>
      <c r="I8" s="1" t="s">
        <v>300</v>
      </c>
      <c r="J8" s="1" t="s">
        <v>264</v>
      </c>
      <c r="K8" s="1" t="s">
        <v>300</v>
      </c>
      <c r="L8" s="1" t="s">
        <v>300</v>
      </c>
      <c r="M8" s="1" t="s">
        <v>265</v>
      </c>
      <c r="N8" s="1" t="s">
        <v>265</v>
      </c>
      <c r="O8" s="1" t="s">
        <v>266</v>
      </c>
      <c r="P8" s="1" t="s">
        <v>267</v>
      </c>
      <c r="Q8" s="1" t="s">
        <v>301</v>
      </c>
      <c r="R8" s="1" t="s">
        <v>269</v>
      </c>
      <c r="S8" s="1" t="s">
        <v>270</v>
      </c>
      <c r="T8" s="1" t="s">
        <v>271</v>
      </c>
    </row>
    <row r="9" s="1" customFormat="1" spans="1:20">
      <c r="A9" s="1" t="s">
        <v>197</v>
      </c>
      <c r="B9" s="1" t="s">
        <v>168</v>
      </c>
      <c r="C9" s="1" t="s">
        <v>302</v>
      </c>
      <c r="D9" s="1" t="s">
        <v>303</v>
      </c>
      <c r="E9" s="1" t="s">
        <v>304</v>
      </c>
      <c r="F9" s="1" t="s">
        <v>168</v>
      </c>
      <c r="G9" s="1" t="s">
        <v>193</v>
      </c>
      <c r="H9" s="1" t="s">
        <v>262</v>
      </c>
      <c r="I9" s="1" t="s">
        <v>305</v>
      </c>
      <c r="J9" s="1" t="s">
        <v>264</v>
      </c>
      <c r="K9" s="1" t="s">
        <v>305</v>
      </c>
      <c r="L9" s="1" t="s">
        <v>305</v>
      </c>
      <c r="M9" s="1" t="s">
        <v>265</v>
      </c>
      <c r="N9" s="1" t="s">
        <v>265</v>
      </c>
      <c r="O9" s="1" t="s">
        <v>266</v>
      </c>
      <c r="P9" s="1" t="s">
        <v>267</v>
      </c>
      <c r="Q9" s="1" t="s">
        <v>306</v>
      </c>
      <c r="R9" s="1" t="s">
        <v>269</v>
      </c>
      <c r="S9" s="1" t="s">
        <v>270</v>
      </c>
      <c r="T9" s="1" t="s">
        <v>271</v>
      </c>
    </row>
    <row r="10" s="1" customFormat="1" spans="1:20">
      <c r="A10" s="1" t="s">
        <v>203</v>
      </c>
      <c r="B10" s="1" t="s">
        <v>168</v>
      </c>
      <c r="C10" s="1" t="s">
        <v>307</v>
      </c>
      <c r="D10" s="1" t="s">
        <v>308</v>
      </c>
      <c r="E10" s="1" t="s">
        <v>309</v>
      </c>
      <c r="F10" s="1" t="s">
        <v>168</v>
      </c>
      <c r="G10" s="1" t="s">
        <v>193</v>
      </c>
      <c r="H10" s="1" t="s">
        <v>262</v>
      </c>
      <c r="I10" s="1" t="s">
        <v>310</v>
      </c>
      <c r="J10" s="1" t="s">
        <v>264</v>
      </c>
      <c r="K10" s="1" t="s">
        <v>310</v>
      </c>
      <c r="L10" s="1" t="s">
        <v>310</v>
      </c>
      <c r="M10" s="1" t="s">
        <v>265</v>
      </c>
      <c r="N10" s="1" t="s">
        <v>265</v>
      </c>
      <c r="O10" s="1" t="s">
        <v>266</v>
      </c>
      <c r="P10" s="1" t="s">
        <v>267</v>
      </c>
      <c r="Q10" s="1" t="s">
        <v>311</v>
      </c>
      <c r="R10" s="1" t="s">
        <v>269</v>
      </c>
      <c r="S10" s="1" t="s">
        <v>270</v>
      </c>
      <c r="T10" s="1" t="s">
        <v>271</v>
      </c>
    </row>
    <row r="11" s="1" customFormat="1" spans="1:20">
      <c r="A11" s="1" t="s">
        <v>220</v>
      </c>
      <c r="B11" s="1" t="s">
        <v>168</v>
      </c>
      <c r="C11" s="1" t="s">
        <v>312</v>
      </c>
      <c r="D11" s="1" t="s">
        <v>313</v>
      </c>
      <c r="E11" s="1" t="s">
        <v>314</v>
      </c>
      <c r="F11" s="1" t="s">
        <v>168</v>
      </c>
      <c r="G11" s="1" t="s">
        <v>193</v>
      </c>
      <c r="H11" s="1" t="s">
        <v>262</v>
      </c>
      <c r="I11" s="1" t="s">
        <v>315</v>
      </c>
      <c r="J11" s="1" t="s">
        <v>264</v>
      </c>
      <c r="K11" s="1" t="s">
        <v>315</v>
      </c>
      <c r="L11" s="1" t="s">
        <v>315</v>
      </c>
      <c r="M11" s="1" t="s">
        <v>265</v>
      </c>
      <c r="N11" s="1" t="s">
        <v>265</v>
      </c>
      <c r="O11" s="1" t="s">
        <v>266</v>
      </c>
      <c r="P11" s="1" t="s">
        <v>267</v>
      </c>
      <c r="Q11" s="1" t="s">
        <v>316</v>
      </c>
      <c r="R11" s="1" t="s">
        <v>269</v>
      </c>
      <c r="S11" s="1" t="s">
        <v>270</v>
      </c>
      <c r="T11" s="1" t="s">
        <v>271</v>
      </c>
    </row>
    <row r="12" s="1" customFormat="1" spans="1:20">
      <c r="A12" s="1" t="s">
        <v>209</v>
      </c>
      <c r="B12" s="1" t="s">
        <v>168</v>
      </c>
      <c r="C12" s="1" t="s">
        <v>317</v>
      </c>
      <c r="D12" s="1" t="s">
        <v>318</v>
      </c>
      <c r="E12" s="1" t="s">
        <v>319</v>
      </c>
      <c r="F12" s="1" t="s">
        <v>168</v>
      </c>
      <c r="G12" s="1" t="s">
        <v>193</v>
      </c>
      <c r="H12" s="1" t="s">
        <v>262</v>
      </c>
      <c r="I12" s="1" t="s">
        <v>320</v>
      </c>
      <c r="J12" s="1" t="s">
        <v>264</v>
      </c>
      <c r="K12" s="1" t="s">
        <v>320</v>
      </c>
      <c r="L12" s="1" t="s">
        <v>320</v>
      </c>
      <c r="M12" s="1" t="s">
        <v>265</v>
      </c>
      <c r="N12" s="1" t="s">
        <v>265</v>
      </c>
      <c r="O12" s="1" t="s">
        <v>266</v>
      </c>
      <c r="P12" s="1" t="s">
        <v>267</v>
      </c>
      <c r="Q12" s="1" t="s">
        <v>321</v>
      </c>
      <c r="R12" s="1" t="s">
        <v>269</v>
      </c>
      <c r="S12" s="1" t="s">
        <v>270</v>
      </c>
      <c r="T12" s="1" t="s">
        <v>271</v>
      </c>
    </row>
    <row r="13" s="1" customFormat="1" spans="1:20">
      <c r="A13" s="1" t="s">
        <v>205</v>
      </c>
      <c r="B13" s="1" t="s">
        <v>168</v>
      </c>
      <c r="C13" s="1" t="s">
        <v>322</v>
      </c>
      <c r="D13" s="1" t="s">
        <v>323</v>
      </c>
      <c r="E13" s="1" t="s">
        <v>324</v>
      </c>
      <c r="F13" s="1" t="s">
        <v>168</v>
      </c>
      <c r="G13" s="1" t="s">
        <v>193</v>
      </c>
      <c r="H13" s="1" t="s">
        <v>262</v>
      </c>
      <c r="I13" s="1" t="s">
        <v>325</v>
      </c>
      <c r="J13" s="1" t="s">
        <v>264</v>
      </c>
      <c r="K13" s="1" t="s">
        <v>325</v>
      </c>
      <c r="L13" s="1" t="s">
        <v>325</v>
      </c>
      <c r="M13" s="1" t="s">
        <v>265</v>
      </c>
      <c r="N13" s="1" t="s">
        <v>265</v>
      </c>
      <c r="O13" s="1" t="s">
        <v>266</v>
      </c>
      <c r="P13" s="1" t="s">
        <v>267</v>
      </c>
      <c r="Q13" s="1" t="s">
        <v>326</v>
      </c>
      <c r="R13" s="1" t="s">
        <v>269</v>
      </c>
      <c r="S13" s="1" t="s">
        <v>270</v>
      </c>
      <c r="T13" s="1" t="s">
        <v>271</v>
      </c>
    </row>
    <row r="14" s="1" customFormat="1" spans="1:20">
      <c r="A14" s="1" t="s">
        <v>215</v>
      </c>
      <c r="B14" s="1" t="s">
        <v>168</v>
      </c>
      <c r="C14" s="1" t="s">
        <v>327</v>
      </c>
      <c r="D14" s="1" t="s">
        <v>328</v>
      </c>
      <c r="E14" s="1" t="s">
        <v>329</v>
      </c>
      <c r="F14" s="1" t="s">
        <v>168</v>
      </c>
      <c r="G14" s="1" t="s">
        <v>193</v>
      </c>
      <c r="H14" s="1" t="s">
        <v>262</v>
      </c>
      <c r="I14" s="1" t="s">
        <v>330</v>
      </c>
      <c r="J14" s="1" t="s">
        <v>264</v>
      </c>
      <c r="K14" s="1" t="s">
        <v>330</v>
      </c>
      <c r="L14" s="1" t="s">
        <v>330</v>
      </c>
      <c r="M14" s="1" t="s">
        <v>265</v>
      </c>
      <c r="N14" s="1" t="s">
        <v>265</v>
      </c>
      <c r="O14" s="1" t="s">
        <v>266</v>
      </c>
      <c r="P14" s="1" t="s">
        <v>267</v>
      </c>
      <c r="Q14" s="1" t="s">
        <v>331</v>
      </c>
      <c r="R14" s="1" t="s">
        <v>269</v>
      </c>
      <c r="S14" s="1" t="s">
        <v>270</v>
      </c>
      <c r="T14" s="1" t="s">
        <v>271</v>
      </c>
    </row>
    <row r="15" s="1" customFormat="1" spans="1:20">
      <c r="A15" s="1" t="s">
        <v>218</v>
      </c>
      <c r="B15" s="1" t="s">
        <v>168</v>
      </c>
      <c r="C15" s="1" t="s">
        <v>332</v>
      </c>
      <c r="D15" s="1" t="s">
        <v>333</v>
      </c>
      <c r="E15" s="1" t="s">
        <v>334</v>
      </c>
      <c r="F15" s="1" t="s">
        <v>168</v>
      </c>
      <c r="G15" s="1" t="s">
        <v>193</v>
      </c>
      <c r="H15" s="1" t="s">
        <v>262</v>
      </c>
      <c r="I15" s="1" t="s">
        <v>335</v>
      </c>
      <c r="J15" s="1" t="s">
        <v>264</v>
      </c>
      <c r="K15" s="1" t="s">
        <v>335</v>
      </c>
      <c r="L15" s="1" t="s">
        <v>335</v>
      </c>
      <c r="M15" s="1" t="s">
        <v>265</v>
      </c>
      <c r="N15" s="1" t="s">
        <v>265</v>
      </c>
      <c r="O15" s="1" t="s">
        <v>266</v>
      </c>
      <c r="P15" s="1" t="s">
        <v>267</v>
      </c>
      <c r="Q15" s="1" t="s">
        <v>336</v>
      </c>
      <c r="R15" s="1" t="s">
        <v>269</v>
      </c>
      <c r="S15" s="1" t="s">
        <v>270</v>
      </c>
      <c r="T15" s="1" t="s">
        <v>271</v>
      </c>
    </row>
    <row r="16" s="1" customFormat="1" spans="1:20">
      <c r="A16" s="1" t="s">
        <v>211</v>
      </c>
      <c r="B16" s="1" t="s">
        <v>168</v>
      </c>
      <c r="C16" s="1" t="s">
        <v>337</v>
      </c>
      <c r="D16" s="1" t="s">
        <v>333</v>
      </c>
      <c r="E16" s="1" t="s">
        <v>338</v>
      </c>
      <c r="F16" s="1" t="s">
        <v>168</v>
      </c>
      <c r="G16" s="1" t="s">
        <v>193</v>
      </c>
      <c r="H16" s="1" t="s">
        <v>262</v>
      </c>
      <c r="I16" s="1" t="s">
        <v>335</v>
      </c>
      <c r="J16" s="1" t="s">
        <v>264</v>
      </c>
      <c r="K16" s="1" t="s">
        <v>335</v>
      </c>
      <c r="L16" s="1" t="s">
        <v>335</v>
      </c>
      <c r="M16" s="1" t="s">
        <v>265</v>
      </c>
      <c r="N16" s="1" t="s">
        <v>265</v>
      </c>
      <c r="O16" s="1" t="s">
        <v>266</v>
      </c>
      <c r="P16" s="1" t="s">
        <v>267</v>
      </c>
      <c r="Q16" s="1" t="s">
        <v>339</v>
      </c>
      <c r="R16" s="1" t="s">
        <v>269</v>
      </c>
      <c r="S16" s="1" t="s">
        <v>270</v>
      </c>
      <c r="T16" s="1" t="s">
        <v>271</v>
      </c>
    </row>
    <row r="17" s="1" customFormat="1" spans="1:20">
      <c r="A17" s="1" t="s">
        <v>217</v>
      </c>
      <c r="B17" s="1" t="s">
        <v>168</v>
      </c>
      <c r="C17" s="1" t="s">
        <v>340</v>
      </c>
      <c r="D17" s="1" t="s">
        <v>341</v>
      </c>
      <c r="E17" s="1" t="s">
        <v>342</v>
      </c>
      <c r="F17" s="1" t="s">
        <v>168</v>
      </c>
      <c r="G17" s="1" t="s">
        <v>193</v>
      </c>
      <c r="H17" s="1" t="s">
        <v>262</v>
      </c>
      <c r="I17" s="1" t="s">
        <v>343</v>
      </c>
      <c r="J17" s="1" t="s">
        <v>264</v>
      </c>
      <c r="K17" s="1" t="s">
        <v>343</v>
      </c>
      <c r="L17" s="1" t="s">
        <v>343</v>
      </c>
      <c r="M17" s="1" t="s">
        <v>265</v>
      </c>
      <c r="N17" s="1" t="s">
        <v>265</v>
      </c>
      <c r="O17" s="1" t="s">
        <v>266</v>
      </c>
      <c r="P17" s="1" t="s">
        <v>267</v>
      </c>
      <c r="Q17" s="1" t="s">
        <v>344</v>
      </c>
      <c r="R17" s="1" t="s">
        <v>269</v>
      </c>
      <c r="S17" s="1" t="s">
        <v>270</v>
      </c>
      <c r="T17" s="1" t="s">
        <v>271</v>
      </c>
    </row>
    <row r="18" s="1" customFormat="1" spans="1:20">
      <c r="A18" s="1" t="s">
        <v>212</v>
      </c>
      <c r="B18" s="1" t="s">
        <v>168</v>
      </c>
      <c r="C18" s="1" t="s">
        <v>345</v>
      </c>
      <c r="D18" s="1" t="s">
        <v>346</v>
      </c>
      <c r="E18" s="1" t="s">
        <v>347</v>
      </c>
      <c r="F18" s="1" t="s">
        <v>168</v>
      </c>
      <c r="G18" s="1" t="s">
        <v>193</v>
      </c>
      <c r="H18" s="1" t="s">
        <v>262</v>
      </c>
      <c r="I18" s="1" t="s">
        <v>280</v>
      </c>
      <c r="J18" s="1" t="s">
        <v>264</v>
      </c>
      <c r="K18" s="1" t="s">
        <v>280</v>
      </c>
      <c r="L18" s="1" t="s">
        <v>280</v>
      </c>
      <c r="M18" s="1" t="s">
        <v>265</v>
      </c>
      <c r="N18" s="1" t="s">
        <v>265</v>
      </c>
      <c r="O18" s="1" t="s">
        <v>266</v>
      </c>
      <c r="P18" s="1" t="s">
        <v>267</v>
      </c>
      <c r="Q18" s="1" t="s">
        <v>348</v>
      </c>
      <c r="R18" s="1" t="s">
        <v>269</v>
      </c>
      <c r="S18" s="1" t="s">
        <v>270</v>
      </c>
      <c r="T18" s="1" t="s">
        <v>271</v>
      </c>
    </row>
    <row r="19" s="1" customFormat="1" spans="1:20">
      <c r="A19" s="1" t="s">
        <v>194</v>
      </c>
      <c r="B19" s="1" t="s">
        <v>168</v>
      </c>
      <c r="C19" s="1" t="s">
        <v>349</v>
      </c>
      <c r="D19" s="1" t="s">
        <v>350</v>
      </c>
      <c r="E19" s="1" t="s">
        <v>351</v>
      </c>
      <c r="F19" s="1" t="s">
        <v>168</v>
      </c>
      <c r="G19" s="1" t="s">
        <v>193</v>
      </c>
      <c r="H19" s="1" t="s">
        <v>262</v>
      </c>
      <c r="I19" s="1" t="s">
        <v>352</v>
      </c>
      <c r="J19" s="1" t="s">
        <v>264</v>
      </c>
      <c r="K19" s="1" t="s">
        <v>352</v>
      </c>
      <c r="L19" s="1" t="s">
        <v>352</v>
      </c>
      <c r="M19" s="1" t="s">
        <v>265</v>
      </c>
      <c r="N19" s="1" t="s">
        <v>265</v>
      </c>
      <c r="O19" s="1" t="s">
        <v>266</v>
      </c>
      <c r="P19" s="1" t="s">
        <v>267</v>
      </c>
      <c r="Q19" s="1" t="s">
        <v>353</v>
      </c>
      <c r="R19" s="1" t="s">
        <v>269</v>
      </c>
      <c r="S19" s="1" t="s">
        <v>270</v>
      </c>
      <c r="T19" s="1" t="s">
        <v>271</v>
      </c>
    </row>
    <row r="20" s="1" customFormat="1" spans="1:20">
      <c r="A20" s="1" t="s">
        <v>213</v>
      </c>
      <c r="B20" s="1" t="s">
        <v>168</v>
      </c>
      <c r="C20" s="1" t="s">
        <v>354</v>
      </c>
      <c r="D20" s="1" t="s">
        <v>355</v>
      </c>
      <c r="E20" s="1" t="s">
        <v>356</v>
      </c>
      <c r="F20" s="1" t="s">
        <v>168</v>
      </c>
      <c r="G20" s="1" t="s">
        <v>193</v>
      </c>
      <c r="H20" s="1" t="s">
        <v>262</v>
      </c>
      <c r="I20" s="1" t="s">
        <v>357</v>
      </c>
      <c r="J20" s="1" t="s">
        <v>264</v>
      </c>
      <c r="K20" s="1" t="s">
        <v>357</v>
      </c>
      <c r="L20" s="1" t="s">
        <v>357</v>
      </c>
      <c r="M20" s="1" t="s">
        <v>265</v>
      </c>
      <c r="N20" s="1" t="s">
        <v>265</v>
      </c>
      <c r="O20" s="1" t="s">
        <v>266</v>
      </c>
      <c r="P20" s="1" t="s">
        <v>267</v>
      </c>
      <c r="Q20" s="1" t="s">
        <v>358</v>
      </c>
      <c r="R20" s="1" t="s">
        <v>269</v>
      </c>
      <c r="S20" s="1" t="s">
        <v>270</v>
      </c>
      <c r="T20" s="1" t="s">
        <v>271</v>
      </c>
    </row>
    <row r="21" s="1" customFormat="1" spans="1:20">
      <c r="A21" s="1" t="s">
        <v>201</v>
      </c>
      <c r="B21" s="1" t="s">
        <v>168</v>
      </c>
      <c r="C21" s="1" t="s">
        <v>359</v>
      </c>
      <c r="D21" s="1" t="s">
        <v>360</v>
      </c>
      <c r="E21" s="1" t="s">
        <v>361</v>
      </c>
      <c r="F21" s="1" t="s">
        <v>168</v>
      </c>
      <c r="G21" s="1" t="s">
        <v>193</v>
      </c>
      <c r="H21" s="1" t="s">
        <v>262</v>
      </c>
      <c r="I21" s="1" t="s">
        <v>362</v>
      </c>
      <c r="J21" s="1" t="s">
        <v>264</v>
      </c>
      <c r="K21" s="1" t="s">
        <v>362</v>
      </c>
      <c r="L21" s="1" t="s">
        <v>362</v>
      </c>
      <c r="M21" s="1" t="s">
        <v>265</v>
      </c>
      <c r="N21" s="1" t="s">
        <v>265</v>
      </c>
      <c r="O21" s="1" t="s">
        <v>266</v>
      </c>
      <c r="P21" s="1" t="s">
        <v>267</v>
      </c>
      <c r="Q21" s="1" t="s">
        <v>363</v>
      </c>
      <c r="R21" s="1" t="s">
        <v>269</v>
      </c>
      <c r="S21" s="1" t="s">
        <v>270</v>
      </c>
      <c r="T21" s="1" t="s">
        <v>271</v>
      </c>
    </row>
    <row r="22" s="1" customFormat="1" spans="1:20">
      <c r="A22" s="1" t="s">
        <v>195</v>
      </c>
      <c r="B22" s="1" t="s">
        <v>168</v>
      </c>
      <c r="C22" s="1" t="s">
        <v>364</v>
      </c>
      <c r="D22" s="1" t="s">
        <v>365</v>
      </c>
      <c r="E22" s="1" t="s">
        <v>366</v>
      </c>
      <c r="F22" s="1" t="s">
        <v>168</v>
      </c>
      <c r="G22" s="1" t="s">
        <v>193</v>
      </c>
      <c r="H22" s="1" t="s">
        <v>262</v>
      </c>
      <c r="I22" s="1" t="s">
        <v>367</v>
      </c>
      <c r="J22" s="1" t="s">
        <v>264</v>
      </c>
      <c r="K22" s="1" t="s">
        <v>367</v>
      </c>
      <c r="L22" s="1" t="s">
        <v>367</v>
      </c>
      <c r="M22" s="1" t="s">
        <v>265</v>
      </c>
      <c r="N22" s="1" t="s">
        <v>265</v>
      </c>
      <c r="O22" s="1" t="s">
        <v>266</v>
      </c>
      <c r="P22" s="1" t="s">
        <v>267</v>
      </c>
      <c r="Q22" s="1" t="s">
        <v>368</v>
      </c>
      <c r="R22" s="1" t="s">
        <v>269</v>
      </c>
      <c r="S22" s="1" t="s">
        <v>270</v>
      </c>
      <c r="T22" s="1" t="s">
        <v>271</v>
      </c>
    </row>
    <row r="23" s="1" customFormat="1" spans="1:20">
      <c r="A23" s="1" t="s">
        <v>219</v>
      </c>
      <c r="B23" s="1" t="s">
        <v>168</v>
      </c>
      <c r="C23" s="1" t="s">
        <v>369</v>
      </c>
      <c r="D23" s="1" t="s">
        <v>370</v>
      </c>
      <c r="E23" s="1" t="s">
        <v>371</v>
      </c>
      <c r="F23" s="1" t="s">
        <v>168</v>
      </c>
      <c r="G23" s="1" t="s">
        <v>193</v>
      </c>
      <c r="H23" s="1" t="s">
        <v>262</v>
      </c>
      <c r="I23" s="1" t="s">
        <v>372</v>
      </c>
      <c r="J23" s="1" t="s">
        <v>264</v>
      </c>
      <c r="K23" s="1" t="s">
        <v>372</v>
      </c>
      <c r="L23" s="1" t="s">
        <v>372</v>
      </c>
      <c r="M23" s="1" t="s">
        <v>265</v>
      </c>
      <c r="N23" s="1" t="s">
        <v>265</v>
      </c>
      <c r="O23" s="1" t="s">
        <v>266</v>
      </c>
      <c r="P23" s="1" t="s">
        <v>267</v>
      </c>
      <c r="Q23" s="1" t="s">
        <v>373</v>
      </c>
      <c r="R23" s="1" t="s">
        <v>269</v>
      </c>
      <c r="S23" s="1" t="s">
        <v>270</v>
      </c>
      <c r="T23" s="1" t="s">
        <v>271</v>
      </c>
    </row>
    <row r="24" s="1" customFormat="1" spans="1:20">
      <c r="A24" s="1" t="s">
        <v>216</v>
      </c>
      <c r="B24" s="1" t="s">
        <v>168</v>
      </c>
      <c r="C24" s="1" t="s">
        <v>374</v>
      </c>
      <c r="D24" s="1" t="s">
        <v>375</v>
      </c>
      <c r="E24" s="1" t="s">
        <v>376</v>
      </c>
      <c r="F24" s="1" t="s">
        <v>168</v>
      </c>
      <c r="G24" s="1" t="s">
        <v>193</v>
      </c>
      <c r="H24" s="1" t="s">
        <v>262</v>
      </c>
      <c r="I24" s="1" t="s">
        <v>377</v>
      </c>
      <c r="J24" s="1" t="s">
        <v>264</v>
      </c>
      <c r="K24" s="1" t="s">
        <v>377</v>
      </c>
      <c r="L24" s="1" t="s">
        <v>377</v>
      </c>
      <c r="M24" s="1" t="s">
        <v>265</v>
      </c>
      <c r="N24" s="1" t="s">
        <v>265</v>
      </c>
      <c r="O24" s="1" t="s">
        <v>266</v>
      </c>
      <c r="P24" s="1" t="s">
        <v>267</v>
      </c>
      <c r="Q24" s="1" t="s">
        <v>378</v>
      </c>
      <c r="R24" s="1" t="s">
        <v>269</v>
      </c>
      <c r="S24" s="1" t="s">
        <v>270</v>
      </c>
      <c r="T24" s="1" t="s">
        <v>271</v>
      </c>
    </row>
    <row r="25" s="1" customFormat="1" spans="1:20">
      <c r="A25" s="1" t="s">
        <v>200</v>
      </c>
      <c r="B25" s="1" t="s">
        <v>168</v>
      </c>
      <c r="C25" s="1" t="s">
        <v>379</v>
      </c>
      <c r="D25" s="1" t="s">
        <v>380</v>
      </c>
      <c r="E25" s="1" t="s">
        <v>381</v>
      </c>
      <c r="F25" s="1" t="s">
        <v>168</v>
      </c>
      <c r="G25" s="1" t="s">
        <v>193</v>
      </c>
      <c r="H25" s="1" t="s">
        <v>262</v>
      </c>
      <c r="I25" s="1" t="s">
        <v>382</v>
      </c>
      <c r="J25" s="1" t="s">
        <v>264</v>
      </c>
      <c r="K25" s="1" t="s">
        <v>382</v>
      </c>
      <c r="L25" s="1" t="s">
        <v>382</v>
      </c>
      <c r="M25" s="1" t="s">
        <v>265</v>
      </c>
      <c r="N25" s="1" t="s">
        <v>265</v>
      </c>
      <c r="O25" s="1" t="s">
        <v>266</v>
      </c>
      <c r="P25" s="1" t="s">
        <v>267</v>
      </c>
      <c r="Q25" s="1" t="s">
        <v>383</v>
      </c>
      <c r="R25" s="1" t="s">
        <v>269</v>
      </c>
      <c r="S25" s="1" t="s">
        <v>270</v>
      </c>
      <c r="T25" s="1" t="s">
        <v>271</v>
      </c>
    </row>
    <row r="26" s="1" customFormat="1" spans="1:20">
      <c r="A26" s="1" t="s">
        <v>384</v>
      </c>
      <c r="B26" s="1" t="s">
        <v>168</v>
      </c>
      <c r="C26" s="1" t="s">
        <v>385</v>
      </c>
      <c r="D26" s="1" t="s">
        <v>386</v>
      </c>
      <c r="E26" s="1" t="s">
        <v>387</v>
      </c>
      <c r="F26" s="1" t="s">
        <v>168</v>
      </c>
      <c r="G26" s="1" t="s">
        <v>193</v>
      </c>
      <c r="H26" s="1" t="s">
        <v>262</v>
      </c>
      <c r="I26" s="1" t="s">
        <v>266</v>
      </c>
      <c r="J26" s="1" t="s">
        <v>264</v>
      </c>
      <c r="K26" s="1" t="s">
        <v>266</v>
      </c>
      <c r="L26" s="1" t="s">
        <v>266</v>
      </c>
      <c r="M26" s="1" t="s">
        <v>265</v>
      </c>
      <c r="N26" s="1" t="s">
        <v>265</v>
      </c>
      <c r="O26" s="1" t="s">
        <v>266</v>
      </c>
      <c r="P26" s="1" t="s">
        <v>267</v>
      </c>
      <c r="Q26" s="1" t="s">
        <v>388</v>
      </c>
      <c r="R26" s="1" t="s">
        <v>269</v>
      </c>
      <c r="S26" s="1" t="s">
        <v>270</v>
      </c>
      <c r="T26" s="1" t="s">
        <v>271</v>
      </c>
    </row>
    <row r="27" s="1" customFormat="1" spans="1:20">
      <c r="A27" s="1" t="s">
        <v>389</v>
      </c>
      <c r="B27" s="1" t="s">
        <v>168</v>
      </c>
      <c r="C27" s="1" t="s">
        <v>390</v>
      </c>
      <c r="D27" s="1" t="s">
        <v>391</v>
      </c>
      <c r="E27" s="1" t="s">
        <v>392</v>
      </c>
      <c r="F27" s="1" t="s">
        <v>168</v>
      </c>
      <c r="G27" s="1" t="s">
        <v>193</v>
      </c>
      <c r="H27" s="1" t="s">
        <v>262</v>
      </c>
      <c r="I27" s="1" t="s">
        <v>266</v>
      </c>
      <c r="J27" s="1" t="s">
        <v>264</v>
      </c>
      <c r="K27" s="1" t="s">
        <v>266</v>
      </c>
      <c r="L27" s="1" t="s">
        <v>266</v>
      </c>
      <c r="M27" s="1" t="s">
        <v>265</v>
      </c>
      <c r="N27" s="1" t="s">
        <v>265</v>
      </c>
      <c r="O27" s="1" t="s">
        <v>266</v>
      </c>
      <c r="P27" s="1" t="s">
        <v>267</v>
      </c>
      <c r="Q27" s="1" t="s">
        <v>393</v>
      </c>
      <c r="R27" s="1" t="s">
        <v>269</v>
      </c>
      <c r="S27" s="1" t="s">
        <v>270</v>
      </c>
      <c r="T27" s="1" t="s">
        <v>271</v>
      </c>
    </row>
    <row r="28" s="1" customFormat="1" spans="1:20">
      <c r="A28" s="1" t="s">
        <v>206</v>
      </c>
      <c r="B28" s="1" t="s">
        <v>138</v>
      </c>
      <c r="C28" s="1" t="s">
        <v>394</v>
      </c>
      <c r="D28" s="1" t="s">
        <v>395</v>
      </c>
      <c r="E28" s="1" t="s">
        <v>396</v>
      </c>
      <c r="F28" s="1" t="s">
        <v>168</v>
      </c>
      <c r="G28" s="1" t="s">
        <v>193</v>
      </c>
      <c r="H28" s="1" t="s">
        <v>262</v>
      </c>
      <c r="I28" s="1" t="s">
        <v>397</v>
      </c>
      <c r="J28" s="1" t="s">
        <v>264</v>
      </c>
      <c r="K28" s="1" t="s">
        <v>397</v>
      </c>
      <c r="L28" s="1" t="s">
        <v>397</v>
      </c>
      <c r="M28" s="1" t="s">
        <v>265</v>
      </c>
      <c r="N28" s="1" t="s">
        <v>265</v>
      </c>
      <c r="O28" s="1" t="s">
        <v>266</v>
      </c>
      <c r="P28" s="1" t="s">
        <v>267</v>
      </c>
      <c r="Q28" s="1" t="s">
        <v>398</v>
      </c>
      <c r="R28" s="1" t="s">
        <v>269</v>
      </c>
      <c r="S28" s="1" t="s">
        <v>270</v>
      </c>
      <c r="T28" s="1" t="s">
        <v>271</v>
      </c>
    </row>
    <row r="29" s="1" customFormat="1" spans="1:20">
      <c r="A29" s="1" t="s">
        <v>191</v>
      </c>
      <c r="B29" s="1" t="s">
        <v>138</v>
      </c>
      <c r="C29" s="1" t="s">
        <v>399</v>
      </c>
      <c r="D29" s="1" t="s">
        <v>400</v>
      </c>
      <c r="E29" s="1" t="s">
        <v>401</v>
      </c>
      <c r="F29" s="1" t="s">
        <v>138</v>
      </c>
      <c r="G29" s="1" t="s">
        <v>168</v>
      </c>
      <c r="H29" s="1" t="s">
        <v>262</v>
      </c>
      <c r="I29" s="1" t="s">
        <v>402</v>
      </c>
      <c r="J29" s="1" t="s">
        <v>264</v>
      </c>
      <c r="K29" s="1" t="s">
        <v>402</v>
      </c>
      <c r="L29" s="1" t="s">
        <v>402</v>
      </c>
      <c r="M29" s="1" t="s">
        <v>265</v>
      </c>
      <c r="N29" s="1" t="s">
        <v>265</v>
      </c>
      <c r="O29" s="1" t="s">
        <v>266</v>
      </c>
      <c r="P29" s="1" t="s">
        <v>267</v>
      </c>
      <c r="Q29" s="1" t="s">
        <v>403</v>
      </c>
      <c r="R29" s="1" t="s">
        <v>269</v>
      </c>
      <c r="S29" s="1" t="s">
        <v>270</v>
      </c>
      <c r="T29" s="1" t="s">
        <v>271</v>
      </c>
    </row>
    <row r="30" s="1" customFormat="1" spans="1:20">
      <c r="A30" s="1" t="s">
        <v>183</v>
      </c>
      <c r="B30" s="1" t="s">
        <v>138</v>
      </c>
      <c r="C30" s="1" t="s">
        <v>404</v>
      </c>
      <c r="D30" s="1" t="s">
        <v>405</v>
      </c>
      <c r="E30" s="1" t="s">
        <v>406</v>
      </c>
      <c r="F30" s="1" t="s">
        <v>138</v>
      </c>
      <c r="G30" s="1" t="s">
        <v>168</v>
      </c>
      <c r="H30" s="1" t="s">
        <v>262</v>
      </c>
      <c r="I30" s="1" t="s">
        <v>407</v>
      </c>
      <c r="J30" s="1" t="s">
        <v>264</v>
      </c>
      <c r="K30" s="1" t="s">
        <v>407</v>
      </c>
      <c r="L30" s="1" t="s">
        <v>407</v>
      </c>
      <c r="M30" s="1" t="s">
        <v>265</v>
      </c>
      <c r="N30" s="1" t="s">
        <v>265</v>
      </c>
      <c r="O30" s="1" t="s">
        <v>266</v>
      </c>
      <c r="P30" s="1" t="s">
        <v>267</v>
      </c>
      <c r="Q30" s="1" t="s">
        <v>408</v>
      </c>
      <c r="R30" s="1" t="s">
        <v>269</v>
      </c>
      <c r="S30" s="1" t="s">
        <v>270</v>
      </c>
      <c r="T30" s="1" t="s">
        <v>271</v>
      </c>
    </row>
    <row r="31" s="1" customFormat="1" spans="1:20">
      <c r="A31" s="1" t="s">
        <v>185</v>
      </c>
      <c r="B31" s="1" t="s">
        <v>138</v>
      </c>
      <c r="C31" s="1" t="s">
        <v>409</v>
      </c>
      <c r="D31" s="1" t="s">
        <v>410</v>
      </c>
      <c r="E31" s="1" t="s">
        <v>411</v>
      </c>
      <c r="F31" s="1" t="s">
        <v>138</v>
      </c>
      <c r="G31" s="1" t="s">
        <v>168</v>
      </c>
      <c r="H31" s="1" t="s">
        <v>262</v>
      </c>
      <c r="I31" s="1" t="s">
        <v>412</v>
      </c>
      <c r="J31" s="1" t="s">
        <v>264</v>
      </c>
      <c r="K31" s="1" t="s">
        <v>412</v>
      </c>
      <c r="L31" s="1" t="s">
        <v>412</v>
      </c>
      <c r="M31" s="1" t="s">
        <v>265</v>
      </c>
      <c r="N31" s="1" t="s">
        <v>265</v>
      </c>
      <c r="O31" s="1" t="s">
        <v>266</v>
      </c>
      <c r="P31" s="1" t="s">
        <v>267</v>
      </c>
      <c r="Q31" s="1" t="s">
        <v>413</v>
      </c>
      <c r="R31" s="1" t="s">
        <v>269</v>
      </c>
      <c r="S31" s="1" t="s">
        <v>270</v>
      </c>
      <c r="T31" s="1" t="s">
        <v>271</v>
      </c>
    </row>
    <row r="32" s="1" customFormat="1" spans="1:20">
      <c r="A32" s="1" t="s">
        <v>170</v>
      </c>
      <c r="B32" s="1" t="s">
        <v>138</v>
      </c>
      <c r="C32" s="1" t="s">
        <v>414</v>
      </c>
      <c r="D32" s="1" t="s">
        <v>415</v>
      </c>
      <c r="E32" s="1" t="s">
        <v>416</v>
      </c>
      <c r="F32" s="1" t="s">
        <v>138</v>
      </c>
      <c r="G32" s="1" t="s">
        <v>168</v>
      </c>
      <c r="H32" s="1" t="s">
        <v>262</v>
      </c>
      <c r="I32" s="1" t="s">
        <v>417</v>
      </c>
      <c r="J32" s="1" t="s">
        <v>264</v>
      </c>
      <c r="K32" s="1" t="s">
        <v>417</v>
      </c>
      <c r="L32" s="1" t="s">
        <v>417</v>
      </c>
      <c r="M32" s="1" t="s">
        <v>265</v>
      </c>
      <c r="N32" s="1" t="s">
        <v>265</v>
      </c>
      <c r="O32" s="1" t="s">
        <v>266</v>
      </c>
      <c r="P32" s="1" t="s">
        <v>267</v>
      </c>
      <c r="Q32" s="1" t="s">
        <v>418</v>
      </c>
      <c r="R32" s="1" t="s">
        <v>269</v>
      </c>
      <c r="S32" s="1" t="s">
        <v>270</v>
      </c>
      <c r="T32" s="1" t="s">
        <v>271</v>
      </c>
    </row>
    <row r="33" s="1" customFormat="1" spans="1:20">
      <c r="A33" s="1" t="s">
        <v>182</v>
      </c>
      <c r="B33" s="1" t="s">
        <v>138</v>
      </c>
      <c r="C33" s="1" t="s">
        <v>419</v>
      </c>
      <c r="D33" s="1" t="s">
        <v>420</v>
      </c>
      <c r="E33" s="1" t="s">
        <v>421</v>
      </c>
      <c r="F33" s="1" t="s">
        <v>138</v>
      </c>
      <c r="G33" s="1" t="s">
        <v>168</v>
      </c>
      <c r="H33" s="1" t="s">
        <v>262</v>
      </c>
      <c r="I33" s="1" t="s">
        <v>422</v>
      </c>
      <c r="J33" s="1" t="s">
        <v>264</v>
      </c>
      <c r="K33" s="1" t="s">
        <v>422</v>
      </c>
      <c r="L33" s="1" t="s">
        <v>422</v>
      </c>
      <c r="M33" s="1" t="s">
        <v>265</v>
      </c>
      <c r="N33" s="1" t="s">
        <v>265</v>
      </c>
      <c r="O33" s="1" t="s">
        <v>266</v>
      </c>
      <c r="P33" s="1" t="s">
        <v>267</v>
      </c>
      <c r="Q33" s="1" t="s">
        <v>423</v>
      </c>
      <c r="R33" s="1" t="s">
        <v>269</v>
      </c>
      <c r="S33" s="1" t="s">
        <v>270</v>
      </c>
      <c r="T33" s="1" t="s">
        <v>271</v>
      </c>
    </row>
    <row r="34" s="1" customFormat="1" spans="1:20">
      <c r="A34" s="1" t="s">
        <v>188</v>
      </c>
      <c r="B34" s="1" t="s">
        <v>138</v>
      </c>
      <c r="C34" s="1" t="s">
        <v>424</v>
      </c>
      <c r="D34" s="1" t="s">
        <v>425</v>
      </c>
      <c r="E34" s="1" t="s">
        <v>426</v>
      </c>
      <c r="F34" s="1" t="s">
        <v>138</v>
      </c>
      <c r="G34" s="1" t="s">
        <v>168</v>
      </c>
      <c r="H34" s="1" t="s">
        <v>262</v>
      </c>
      <c r="I34" s="1" t="s">
        <v>427</v>
      </c>
      <c r="J34" s="1" t="s">
        <v>264</v>
      </c>
      <c r="K34" s="1" t="s">
        <v>427</v>
      </c>
      <c r="L34" s="1" t="s">
        <v>427</v>
      </c>
      <c r="M34" s="1" t="s">
        <v>265</v>
      </c>
      <c r="N34" s="1" t="s">
        <v>265</v>
      </c>
      <c r="O34" s="1" t="s">
        <v>266</v>
      </c>
      <c r="P34" s="1" t="s">
        <v>267</v>
      </c>
      <c r="Q34" s="1" t="s">
        <v>428</v>
      </c>
      <c r="R34" s="1" t="s">
        <v>269</v>
      </c>
      <c r="S34" s="1" t="s">
        <v>270</v>
      </c>
      <c r="T34" s="1" t="s">
        <v>271</v>
      </c>
    </row>
    <row r="35" s="1" customFormat="1" spans="1:20">
      <c r="A35" s="1" t="s">
        <v>190</v>
      </c>
      <c r="B35" s="1" t="s">
        <v>138</v>
      </c>
      <c r="C35" s="1" t="s">
        <v>429</v>
      </c>
      <c r="D35" s="1" t="s">
        <v>430</v>
      </c>
      <c r="E35" s="1" t="s">
        <v>431</v>
      </c>
      <c r="F35" s="1" t="s">
        <v>138</v>
      </c>
      <c r="G35" s="1" t="s">
        <v>168</v>
      </c>
      <c r="H35" s="1" t="s">
        <v>262</v>
      </c>
      <c r="I35" s="1" t="s">
        <v>432</v>
      </c>
      <c r="J35" s="1" t="s">
        <v>264</v>
      </c>
      <c r="K35" s="1" t="s">
        <v>432</v>
      </c>
      <c r="L35" s="1" t="s">
        <v>432</v>
      </c>
      <c r="M35" s="1" t="s">
        <v>265</v>
      </c>
      <c r="N35" s="1" t="s">
        <v>265</v>
      </c>
      <c r="O35" s="1" t="s">
        <v>266</v>
      </c>
      <c r="P35" s="1" t="s">
        <v>267</v>
      </c>
      <c r="Q35" s="1" t="s">
        <v>433</v>
      </c>
      <c r="R35" s="1" t="s">
        <v>269</v>
      </c>
      <c r="S35" s="1" t="s">
        <v>270</v>
      </c>
      <c r="T35" s="1" t="s">
        <v>271</v>
      </c>
    </row>
    <row r="36" s="1" customFormat="1" spans="1:20">
      <c r="A36" s="1" t="s">
        <v>173</v>
      </c>
      <c r="B36" s="1" t="s">
        <v>138</v>
      </c>
      <c r="C36" s="1" t="s">
        <v>434</v>
      </c>
      <c r="D36" s="1" t="s">
        <v>435</v>
      </c>
      <c r="E36" s="1" t="s">
        <v>436</v>
      </c>
      <c r="F36" s="1" t="s">
        <v>138</v>
      </c>
      <c r="G36" s="1" t="s">
        <v>168</v>
      </c>
      <c r="H36" s="1" t="s">
        <v>262</v>
      </c>
      <c r="I36" s="1" t="s">
        <v>437</v>
      </c>
      <c r="J36" s="1" t="s">
        <v>264</v>
      </c>
      <c r="K36" s="1" t="s">
        <v>437</v>
      </c>
      <c r="L36" s="1" t="s">
        <v>437</v>
      </c>
      <c r="M36" s="1" t="s">
        <v>265</v>
      </c>
      <c r="N36" s="1" t="s">
        <v>265</v>
      </c>
      <c r="O36" s="1" t="s">
        <v>266</v>
      </c>
      <c r="P36" s="1" t="s">
        <v>267</v>
      </c>
      <c r="Q36" s="1" t="s">
        <v>438</v>
      </c>
      <c r="R36" s="1" t="s">
        <v>269</v>
      </c>
      <c r="S36" s="1" t="s">
        <v>270</v>
      </c>
      <c r="T36" s="1" t="s">
        <v>271</v>
      </c>
    </row>
    <row r="37" s="1" customFormat="1" spans="1:20">
      <c r="A37" s="1" t="s">
        <v>176</v>
      </c>
      <c r="B37" s="1" t="s">
        <v>138</v>
      </c>
      <c r="C37" s="1" t="s">
        <v>439</v>
      </c>
      <c r="D37" s="1" t="s">
        <v>440</v>
      </c>
      <c r="E37" s="1" t="s">
        <v>441</v>
      </c>
      <c r="F37" s="1" t="s">
        <v>138</v>
      </c>
      <c r="G37" s="1" t="s">
        <v>168</v>
      </c>
      <c r="H37" s="1" t="s">
        <v>262</v>
      </c>
      <c r="I37" s="1" t="s">
        <v>442</v>
      </c>
      <c r="J37" s="1" t="s">
        <v>264</v>
      </c>
      <c r="K37" s="1" t="s">
        <v>442</v>
      </c>
      <c r="L37" s="1" t="s">
        <v>442</v>
      </c>
      <c r="M37" s="1" t="s">
        <v>265</v>
      </c>
      <c r="N37" s="1" t="s">
        <v>265</v>
      </c>
      <c r="O37" s="1" t="s">
        <v>266</v>
      </c>
      <c r="P37" s="1" t="s">
        <v>267</v>
      </c>
      <c r="Q37" s="1" t="s">
        <v>443</v>
      </c>
      <c r="R37" s="1" t="s">
        <v>269</v>
      </c>
      <c r="S37" s="1" t="s">
        <v>270</v>
      </c>
      <c r="T37" s="1" t="s">
        <v>271</v>
      </c>
    </row>
    <row r="38" s="1" customFormat="1" spans="1:20">
      <c r="A38" s="1" t="s">
        <v>174</v>
      </c>
      <c r="B38" s="1" t="s">
        <v>138</v>
      </c>
      <c r="C38" s="1" t="s">
        <v>444</v>
      </c>
      <c r="D38" s="1" t="s">
        <v>445</v>
      </c>
      <c r="E38" s="1" t="s">
        <v>446</v>
      </c>
      <c r="F38" s="1" t="s">
        <v>138</v>
      </c>
      <c r="G38" s="1" t="s">
        <v>168</v>
      </c>
      <c r="H38" s="1" t="s">
        <v>262</v>
      </c>
      <c r="I38" s="1" t="s">
        <v>447</v>
      </c>
      <c r="J38" s="1" t="s">
        <v>264</v>
      </c>
      <c r="K38" s="1" t="s">
        <v>447</v>
      </c>
      <c r="L38" s="1" t="s">
        <v>447</v>
      </c>
      <c r="M38" s="1" t="s">
        <v>265</v>
      </c>
      <c r="N38" s="1" t="s">
        <v>265</v>
      </c>
      <c r="O38" s="1" t="s">
        <v>266</v>
      </c>
      <c r="P38" s="1" t="s">
        <v>267</v>
      </c>
      <c r="Q38" s="1" t="s">
        <v>448</v>
      </c>
      <c r="R38" s="1" t="s">
        <v>269</v>
      </c>
      <c r="S38" s="1" t="s">
        <v>270</v>
      </c>
      <c r="T38" s="1" t="s">
        <v>271</v>
      </c>
    </row>
    <row r="39" s="1" customFormat="1" spans="1:20">
      <c r="A39" s="1" t="s">
        <v>169</v>
      </c>
      <c r="B39" s="1" t="s">
        <v>138</v>
      </c>
      <c r="C39" s="1" t="s">
        <v>449</v>
      </c>
      <c r="D39" s="1" t="s">
        <v>450</v>
      </c>
      <c r="E39" s="1" t="s">
        <v>451</v>
      </c>
      <c r="F39" s="1" t="s">
        <v>138</v>
      </c>
      <c r="G39" s="1" t="s">
        <v>168</v>
      </c>
      <c r="H39" s="1" t="s">
        <v>262</v>
      </c>
      <c r="I39" s="1" t="s">
        <v>442</v>
      </c>
      <c r="J39" s="1" t="s">
        <v>264</v>
      </c>
      <c r="K39" s="1" t="s">
        <v>442</v>
      </c>
      <c r="L39" s="1" t="s">
        <v>442</v>
      </c>
      <c r="M39" s="1" t="s">
        <v>265</v>
      </c>
      <c r="N39" s="1" t="s">
        <v>265</v>
      </c>
      <c r="O39" s="1" t="s">
        <v>266</v>
      </c>
      <c r="P39" s="1" t="s">
        <v>267</v>
      </c>
      <c r="Q39" s="1" t="s">
        <v>452</v>
      </c>
      <c r="R39" s="1" t="s">
        <v>269</v>
      </c>
      <c r="S39" s="1" t="s">
        <v>270</v>
      </c>
      <c r="T39" s="1" t="s">
        <v>271</v>
      </c>
    </row>
    <row r="40" s="1" customFormat="1" spans="1:20">
      <c r="A40" s="1" t="s">
        <v>208</v>
      </c>
      <c r="B40" s="1" t="s">
        <v>138</v>
      </c>
      <c r="C40" s="1" t="s">
        <v>453</v>
      </c>
      <c r="D40" s="1" t="s">
        <v>293</v>
      </c>
      <c r="E40" s="1" t="s">
        <v>454</v>
      </c>
      <c r="F40" s="1" t="s">
        <v>168</v>
      </c>
      <c r="G40" s="1" t="s">
        <v>193</v>
      </c>
      <c r="H40" s="1" t="s">
        <v>262</v>
      </c>
      <c r="I40" s="1" t="s">
        <v>455</v>
      </c>
      <c r="J40" s="1" t="s">
        <v>264</v>
      </c>
      <c r="K40" s="1" t="s">
        <v>455</v>
      </c>
      <c r="L40" s="1" t="s">
        <v>455</v>
      </c>
      <c r="M40" s="1" t="s">
        <v>265</v>
      </c>
      <c r="N40" s="1" t="s">
        <v>265</v>
      </c>
      <c r="O40" s="1" t="s">
        <v>266</v>
      </c>
      <c r="P40" s="1" t="s">
        <v>267</v>
      </c>
      <c r="Q40" s="1" t="s">
        <v>456</v>
      </c>
      <c r="R40" s="1" t="s">
        <v>269</v>
      </c>
      <c r="S40" s="1" t="s">
        <v>270</v>
      </c>
      <c r="T40" s="1" t="s">
        <v>271</v>
      </c>
    </row>
    <row r="41" s="1" customFormat="1" spans="1:20">
      <c r="A41" s="1" t="s">
        <v>207</v>
      </c>
      <c r="B41" s="1" t="s">
        <v>138</v>
      </c>
      <c r="C41" s="1" t="s">
        <v>457</v>
      </c>
      <c r="D41" s="1" t="s">
        <v>293</v>
      </c>
      <c r="E41" s="1" t="s">
        <v>458</v>
      </c>
      <c r="F41" s="1" t="s">
        <v>168</v>
      </c>
      <c r="G41" s="1" t="s">
        <v>193</v>
      </c>
      <c r="H41" s="1" t="s">
        <v>262</v>
      </c>
      <c r="I41" s="1" t="s">
        <v>455</v>
      </c>
      <c r="J41" s="1" t="s">
        <v>264</v>
      </c>
      <c r="K41" s="1" t="s">
        <v>455</v>
      </c>
      <c r="L41" s="1" t="s">
        <v>455</v>
      </c>
      <c r="M41" s="1" t="s">
        <v>265</v>
      </c>
      <c r="N41" s="1" t="s">
        <v>265</v>
      </c>
      <c r="O41" s="1" t="s">
        <v>266</v>
      </c>
      <c r="P41" s="1" t="s">
        <v>267</v>
      </c>
      <c r="Q41" s="1" t="s">
        <v>459</v>
      </c>
      <c r="R41" s="1" t="s">
        <v>269</v>
      </c>
      <c r="S41" s="1" t="s">
        <v>270</v>
      </c>
      <c r="T41" s="1" t="s">
        <v>271</v>
      </c>
    </row>
    <row r="42" s="1" customFormat="1" spans="1:20">
      <c r="A42" s="1" t="s">
        <v>186</v>
      </c>
      <c r="B42" s="1" t="s">
        <v>138</v>
      </c>
      <c r="C42" s="1" t="s">
        <v>460</v>
      </c>
      <c r="D42" s="1" t="s">
        <v>461</v>
      </c>
      <c r="E42" s="1" t="s">
        <v>462</v>
      </c>
      <c r="F42" s="1" t="s">
        <v>138</v>
      </c>
      <c r="G42" s="1" t="s">
        <v>168</v>
      </c>
      <c r="H42" s="1" t="s">
        <v>262</v>
      </c>
      <c r="I42" s="1" t="s">
        <v>463</v>
      </c>
      <c r="J42" s="1" t="s">
        <v>264</v>
      </c>
      <c r="K42" s="1" t="s">
        <v>463</v>
      </c>
      <c r="L42" s="1" t="s">
        <v>463</v>
      </c>
      <c r="M42" s="1" t="s">
        <v>265</v>
      </c>
      <c r="N42" s="1" t="s">
        <v>265</v>
      </c>
      <c r="O42" s="1" t="s">
        <v>266</v>
      </c>
      <c r="P42" s="1" t="s">
        <v>267</v>
      </c>
      <c r="Q42" s="1" t="s">
        <v>464</v>
      </c>
      <c r="R42" s="1" t="s">
        <v>269</v>
      </c>
      <c r="S42" s="1" t="s">
        <v>270</v>
      </c>
      <c r="T42" s="1" t="s">
        <v>271</v>
      </c>
    </row>
    <row r="43" s="1" customFormat="1" spans="1:20">
      <c r="A43" s="1" t="s">
        <v>184</v>
      </c>
      <c r="B43" s="1" t="s">
        <v>138</v>
      </c>
      <c r="C43" s="1" t="s">
        <v>465</v>
      </c>
      <c r="D43" s="1" t="s">
        <v>466</v>
      </c>
      <c r="E43" s="1" t="s">
        <v>467</v>
      </c>
      <c r="F43" s="1" t="s">
        <v>138</v>
      </c>
      <c r="G43" s="1" t="s">
        <v>168</v>
      </c>
      <c r="H43" s="1" t="s">
        <v>262</v>
      </c>
      <c r="I43" s="1" t="s">
        <v>468</v>
      </c>
      <c r="J43" s="1" t="s">
        <v>264</v>
      </c>
      <c r="K43" s="1" t="s">
        <v>468</v>
      </c>
      <c r="L43" s="1" t="s">
        <v>468</v>
      </c>
      <c r="M43" s="1" t="s">
        <v>265</v>
      </c>
      <c r="N43" s="1" t="s">
        <v>265</v>
      </c>
      <c r="O43" s="1" t="s">
        <v>266</v>
      </c>
      <c r="P43" s="1" t="s">
        <v>267</v>
      </c>
      <c r="Q43" s="1" t="s">
        <v>469</v>
      </c>
      <c r="R43" s="1" t="s">
        <v>269</v>
      </c>
      <c r="S43" s="1" t="s">
        <v>270</v>
      </c>
      <c r="T43" s="1" t="s">
        <v>271</v>
      </c>
    </row>
    <row r="44" s="1" customFormat="1" spans="1:20">
      <c r="A44" s="1" t="s">
        <v>187</v>
      </c>
      <c r="B44" s="1" t="s">
        <v>138</v>
      </c>
      <c r="C44" s="1" t="s">
        <v>470</v>
      </c>
      <c r="D44" s="1" t="s">
        <v>471</v>
      </c>
      <c r="E44" s="1" t="s">
        <v>472</v>
      </c>
      <c r="F44" s="1" t="s">
        <v>138</v>
      </c>
      <c r="G44" s="1" t="s">
        <v>168</v>
      </c>
      <c r="H44" s="1" t="s">
        <v>262</v>
      </c>
      <c r="I44" s="1" t="s">
        <v>473</v>
      </c>
      <c r="J44" s="1" t="s">
        <v>264</v>
      </c>
      <c r="K44" s="1" t="s">
        <v>473</v>
      </c>
      <c r="L44" s="1" t="s">
        <v>473</v>
      </c>
      <c r="M44" s="1" t="s">
        <v>265</v>
      </c>
      <c r="N44" s="1" t="s">
        <v>265</v>
      </c>
      <c r="O44" s="1" t="s">
        <v>266</v>
      </c>
      <c r="P44" s="1" t="s">
        <v>267</v>
      </c>
      <c r="Q44" s="1" t="s">
        <v>474</v>
      </c>
      <c r="R44" s="1" t="s">
        <v>269</v>
      </c>
      <c r="S44" s="1" t="s">
        <v>270</v>
      </c>
      <c r="T44" s="1" t="s">
        <v>271</v>
      </c>
    </row>
    <row r="45" s="1" customFormat="1" spans="1:20">
      <c r="A45" s="1" t="s">
        <v>172</v>
      </c>
      <c r="B45" s="1" t="s">
        <v>138</v>
      </c>
      <c r="C45" s="1" t="s">
        <v>475</v>
      </c>
      <c r="D45" s="1" t="s">
        <v>476</v>
      </c>
      <c r="E45" s="1" t="s">
        <v>477</v>
      </c>
      <c r="F45" s="1" t="s">
        <v>138</v>
      </c>
      <c r="G45" s="1" t="s">
        <v>168</v>
      </c>
      <c r="H45" s="1" t="s">
        <v>262</v>
      </c>
      <c r="I45" s="1" t="s">
        <v>478</v>
      </c>
      <c r="J45" s="1" t="s">
        <v>264</v>
      </c>
      <c r="K45" s="1" t="s">
        <v>478</v>
      </c>
      <c r="L45" s="1" t="s">
        <v>478</v>
      </c>
      <c r="M45" s="1" t="s">
        <v>265</v>
      </c>
      <c r="N45" s="1" t="s">
        <v>265</v>
      </c>
      <c r="O45" s="1" t="s">
        <v>266</v>
      </c>
      <c r="P45" s="1" t="s">
        <v>267</v>
      </c>
      <c r="Q45" s="1" t="s">
        <v>479</v>
      </c>
      <c r="R45" s="1" t="s">
        <v>269</v>
      </c>
      <c r="S45" s="1" t="s">
        <v>270</v>
      </c>
      <c r="T45" s="1" t="s">
        <v>271</v>
      </c>
    </row>
    <row r="46" s="1" customFormat="1" spans="1:20">
      <c r="A46" s="1" t="s">
        <v>175</v>
      </c>
      <c r="B46" s="1" t="s">
        <v>138</v>
      </c>
      <c r="C46" s="1" t="s">
        <v>480</v>
      </c>
      <c r="D46" s="1" t="s">
        <v>481</v>
      </c>
      <c r="E46" s="1" t="s">
        <v>482</v>
      </c>
      <c r="F46" s="1" t="s">
        <v>138</v>
      </c>
      <c r="G46" s="1" t="s">
        <v>168</v>
      </c>
      <c r="H46" s="1" t="s">
        <v>262</v>
      </c>
      <c r="I46" s="1" t="s">
        <v>483</v>
      </c>
      <c r="J46" s="1" t="s">
        <v>264</v>
      </c>
      <c r="K46" s="1" t="s">
        <v>483</v>
      </c>
      <c r="L46" s="1" t="s">
        <v>483</v>
      </c>
      <c r="M46" s="1" t="s">
        <v>265</v>
      </c>
      <c r="N46" s="1" t="s">
        <v>265</v>
      </c>
      <c r="O46" s="1" t="s">
        <v>266</v>
      </c>
      <c r="P46" s="1" t="s">
        <v>267</v>
      </c>
      <c r="Q46" s="1" t="s">
        <v>484</v>
      </c>
      <c r="R46" s="1" t="s">
        <v>269</v>
      </c>
      <c r="S46" s="1" t="s">
        <v>270</v>
      </c>
      <c r="T46" s="1" t="s">
        <v>271</v>
      </c>
    </row>
    <row r="47" s="1" customFormat="1" spans="1:20">
      <c r="A47" s="1" t="s">
        <v>177</v>
      </c>
      <c r="B47" s="1" t="s">
        <v>138</v>
      </c>
      <c r="C47" s="1" t="s">
        <v>485</v>
      </c>
      <c r="D47" s="1" t="s">
        <v>486</v>
      </c>
      <c r="E47" s="1" t="s">
        <v>487</v>
      </c>
      <c r="F47" s="1" t="s">
        <v>138</v>
      </c>
      <c r="G47" s="1" t="s">
        <v>168</v>
      </c>
      <c r="H47" s="1" t="s">
        <v>262</v>
      </c>
      <c r="I47" s="1" t="s">
        <v>488</v>
      </c>
      <c r="J47" s="1" t="s">
        <v>264</v>
      </c>
      <c r="K47" s="1" t="s">
        <v>488</v>
      </c>
      <c r="L47" s="1" t="s">
        <v>488</v>
      </c>
      <c r="M47" s="1" t="s">
        <v>265</v>
      </c>
      <c r="N47" s="1" t="s">
        <v>265</v>
      </c>
      <c r="O47" s="1" t="s">
        <v>266</v>
      </c>
      <c r="P47" s="1" t="s">
        <v>267</v>
      </c>
      <c r="Q47" s="1" t="s">
        <v>489</v>
      </c>
      <c r="R47" s="1" t="s">
        <v>269</v>
      </c>
      <c r="S47" s="1" t="s">
        <v>270</v>
      </c>
      <c r="T47" s="1" t="s">
        <v>271</v>
      </c>
    </row>
    <row r="48" s="1" customFormat="1" spans="1:20">
      <c r="A48" s="1" t="s">
        <v>171</v>
      </c>
      <c r="B48" s="1" t="s">
        <v>138</v>
      </c>
      <c r="C48" s="1" t="s">
        <v>490</v>
      </c>
      <c r="D48" s="1" t="s">
        <v>491</v>
      </c>
      <c r="E48" s="1" t="s">
        <v>492</v>
      </c>
      <c r="F48" s="1" t="s">
        <v>138</v>
      </c>
      <c r="G48" s="1" t="s">
        <v>168</v>
      </c>
      <c r="H48" s="1" t="s">
        <v>262</v>
      </c>
      <c r="I48" s="1" t="s">
        <v>310</v>
      </c>
      <c r="J48" s="1" t="s">
        <v>264</v>
      </c>
      <c r="K48" s="1" t="s">
        <v>310</v>
      </c>
      <c r="L48" s="1" t="s">
        <v>310</v>
      </c>
      <c r="M48" s="1" t="s">
        <v>265</v>
      </c>
      <c r="N48" s="1" t="s">
        <v>265</v>
      </c>
      <c r="O48" s="1" t="s">
        <v>266</v>
      </c>
      <c r="P48" s="1" t="s">
        <v>267</v>
      </c>
      <c r="Q48" s="1" t="s">
        <v>493</v>
      </c>
      <c r="R48" s="1" t="s">
        <v>269</v>
      </c>
      <c r="S48" s="1" t="s">
        <v>270</v>
      </c>
      <c r="T48" s="1" t="s">
        <v>271</v>
      </c>
    </row>
    <row r="49" s="1" customFormat="1" spans="1:20">
      <c r="A49" s="1" t="s">
        <v>189</v>
      </c>
      <c r="B49" s="1" t="s">
        <v>138</v>
      </c>
      <c r="C49" s="1" t="s">
        <v>494</v>
      </c>
      <c r="D49" s="1" t="s">
        <v>495</v>
      </c>
      <c r="E49" s="1" t="s">
        <v>496</v>
      </c>
      <c r="F49" s="1" t="s">
        <v>138</v>
      </c>
      <c r="G49" s="1" t="s">
        <v>168</v>
      </c>
      <c r="H49" s="1" t="s">
        <v>262</v>
      </c>
      <c r="I49" s="1" t="s">
        <v>497</v>
      </c>
      <c r="J49" s="1" t="s">
        <v>264</v>
      </c>
      <c r="K49" s="1" t="s">
        <v>497</v>
      </c>
      <c r="L49" s="1" t="s">
        <v>497</v>
      </c>
      <c r="M49" s="1" t="s">
        <v>265</v>
      </c>
      <c r="N49" s="1" t="s">
        <v>265</v>
      </c>
      <c r="O49" s="1" t="s">
        <v>266</v>
      </c>
      <c r="P49" s="1" t="s">
        <v>267</v>
      </c>
      <c r="Q49" s="1" t="s">
        <v>498</v>
      </c>
      <c r="R49" s="1" t="s">
        <v>269</v>
      </c>
      <c r="S49" s="1" t="s">
        <v>270</v>
      </c>
      <c r="T49" s="1" t="s">
        <v>271</v>
      </c>
    </row>
    <row r="50" s="1" customFormat="1" spans="1:20">
      <c r="A50" s="1" t="s">
        <v>499</v>
      </c>
      <c r="B50" s="1" t="s">
        <v>138</v>
      </c>
      <c r="C50" s="1" t="s">
        <v>500</v>
      </c>
      <c r="D50" s="1" t="s">
        <v>501</v>
      </c>
      <c r="E50" s="1" t="s">
        <v>502</v>
      </c>
      <c r="F50" s="1" t="s">
        <v>138</v>
      </c>
      <c r="G50" s="1" t="s">
        <v>168</v>
      </c>
      <c r="H50" s="1" t="s">
        <v>262</v>
      </c>
      <c r="I50" s="1" t="s">
        <v>266</v>
      </c>
      <c r="J50" s="1" t="s">
        <v>264</v>
      </c>
      <c r="K50" s="1" t="s">
        <v>266</v>
      </c>
      <c r="L50" s="1" t="s">
        <v>266</v>
      </c>
      <c r="M50" s="1" t="s">
        <v>265</v>
      </c>
      <c r="N50" s="1" t="s">
        <v>265</v>
      </c>
      <c r="O50" s="1" t="s">
        <v>266</v>
      </c>
      <c r="P50" s="1" t="s">
        <v>267</v>
      </c>
      <c r="Q50" s="1" t="s">
        <v>503</v>
      </c>
      <c r="R50" s="1" t="s">
        <v>269</v>
      </c>
      <c r="S50" s="1" t="s">
        <v>270</v>
      </c>
      <c r="T50" s="1" t="s">
        <v>271</v>
      </c>
    </row>
    <row r="51" s="1" customFormat="1" spans="1:20">
      <c r="A51" s="1" t="s">
        <v>192</v>
      </c>
      <c r="B51" s="1" t="s">
        <v>138</v>
      </c>
      <c r="C51" s="1" t="s">
        <v>504</v>
      </c>
      <c r="D51" s="1" t="s">
        <v>505</v>
      </c>
      <c r="E51" s="1" t="s">
        <v>506</v>
      </c>
      <c r="F51" s="1" t="s">
        <v>138</v>
      </c>
      <c r="G51" s="1" t="s">
        <v>193</v>
      </c>
      <c r="H51" s="1" t="s">
        <v>262</v>
      </c>
      <c r="I51" s="1" t="s">
        <v>507</v>
      </c>
      <c r="J51" s="1" t="s">
        <v>264</v>
      </c>
      <c r="K51" s="1" t="s">
        <v>507</v>
      </c>
      <c r="L51" s="1" t="s">
        <v>507</v>
      </c>
      <c r="M51" s="1" t="s">
        <v>265</v>
      </c>
      <c r="N51" s="1" t="s">
        <v>265</v>
      </c>
      <c r="O51" s="1" t="s">
        <v>266</v>
      </c>
      <c r="P51" s="1" t="s">
        <v>267</v>
      </c>
      <c r="Q51" s="1" t="s">
        <v>508</v>
      </c>
      <c r="R51" s="1" t="s">
        <v>269</v>
      </c>
      <c r="S51" s="1" t="s">
        <v>270</v>
      </c>
      <c r="T51" s="1" t="s">
        <v>271</v>
      </c>
    </row>
    <row r="52" s="1" customFormat="1" spans="1:20">
      <c r="A52" s="1" t="s">
        <v>155</v>
      </c>
      <c r="B52" s="1" t="s">
        <v>115</v>
      </c>
      <c r="C52" s="1" t="s">
        <v>509</v>
      </c>
      <c r="D52" s="1" t="s">
        <v>510</v>
      </c>
      <c r="E52" s="1" t="s">
        <v>511</v>
      </c>
      <c r="F52" s="1" t="s">
        <v>115</v>
      </c>
      <c r="G52" s="1" t="s">
        <v>138</v>
      </c>
      <c r="H52" s="1" t="s">
        <v>262</v>
      </c>
      <c r="I52" s="1" t="s">
        <v>512</v>
      </c>
      <c r="J52" s="1" t="s">
        <v>264</v>
      </c>
      <c r="K52" s="1" t="s">
        <v>512</v>
      </c>
      <c r="L52" s="1" t="s">
        <v>512</v>
      </c>
      <c r="M52" s="1" t="s">
        <v>265</v>
      </c>
      <c r="N52" s="1" t="s">
        <v>265</v>
      </c>
      <c r="O52" s="1" t="s">
        <v>266</v>
      </c>
      <c r="P52" s="1" t="s">
        <v>267</v>
      </c>
      <c r="Q52" s="1" t="s">
        <v>513</v>
      </c>
      <c r="R52" s="1" t="s">
        <v>269</v>
      </c>
      <c r="S52" s="1" t="s">
        <v>270</v>
      </c>
      <c r="T52" s="1" t="s">
        <v>271</v>
      </c>
    </row>
    <row r="53" s="1" customFormat="1" spans="1:20">
      <c r="A53" s="1" t="s">
        <v>156</v>
      </c>
      <c r="B53" s="1" t="s">
        <v>115</v>
      </c>
      <c r="C53" s="1" t="s">
        <v>514</v>
      </c>
      <c r="D53" s="1" t="s">
        <v>515</v>
      </c>
      <c r="E53" s="1" t="s">
        <v>516</v>
      </c>
      <c r="F53" s="1" t="s">
        <v>115</v>
      </c>
      <c r="G53" s="1" t="s">
        <v>138</v>
      </c>
      <c r="H53" s="1" t="s">
        <v>262</v>
      </c>
      <c r="I53" s="1" t="s">
        <v>517</v>
      </c>
      <c r="J53" s="1" t="s">
        <v>264</v>
      </c>
      <c r="K53" s="1" t="s">
        <v>517</v>
      </c>
      <c r="L53" s="1" t="s">
        <v>517</v>
      </c>
      <c r="M53" s="1" t="s">
        <v>265</v>
      </c>
      <c r="N53" s="1" t="s">
        <v>265</v>
      </c>
      <c r="O53" s="1" t="s">
        <v>266</v>
      </c>
      <c r="P53" s="1" t="s">
        <v>267</v>
      </c>
      <c r="Q53" s="1" t="s">
        <v>518</v>
      </c>
      <c r="R53" s="1" t="s">
        <v>269</v>
      </c>
      <c r="S53" s="1" t="s">
        <v>270</v>
      </c>
      <c r="T53" s="1" t="s">
        <v>271</v>
      </c>
    </row>
    <row r="54" s="1" customFormat="1" spans="1:20">
      <c r="A54" s="1" t="s">
        <v>162</v>
      </c>
      <c r="B54" s="1" t="s">
        <v>115</v>
      </c>
      <c r="C54" s="1" t="s">
        <v>519</v>
      </c>
      <c r="D54" s="1" t="s">
        <v>520</v>
      </c>
      <c r="E54" s="1" t="s">
        <v>467</v>
      </c>
      <c r="F54" s="1" t="s">
        <v>115</v>
      </c>
      <c r="G54" s="1" t="s">
        <v>138</v>
      </c>
      <c r="H54" s="1" t="s">
        <v>262</v>
      </c>
      <c r="I54" s="1" t="s">
        <v>521</v>
      </c>
      <c r="J54" s="1" t="s">
        <v>264</v>
      </c>
      <c r="K54" s="1" t="s">
        <v>521</v>
      </c>
      <c r="L54" s="1" t="s">
        <v>521</v>
      </c>
      <c r="M54" s="1" t="s">
        <v>265</v>
      </c>
      <c r="N54" s="1" t="s">
        <v>265</v>
      </c>
      <c r="O54" s="1" t="s">
        <v>266</v>
      </c>
      <c r="P54" s="1" t="s">
        <v>267</v>
      </c>
      <c r="Q54" s="1" t="s">
        <v>522</v>
      </c>
      <c r="R54" s="1" t="s">
        <v>269</v>
      </c>
      <c r="S54" s="1" t="s">
        <v>270</v>
      </c>
      <c r="T54" s="1" t="s">
        <v>271</v>
      </c>
    </row>
    <row r="55" s="1" customFormat="1" spans="1:20">
      <c r="A55" s="1" t="s">
        <v>163</v>
      </c>
      <c r="B55" s="1" t="s">
        <v>115</v>
      </c>
      <c r="C55" s="1" t="s">
        <v>523</v>
      </c>
      <c r="D55" s="1" t="s">
        <v>524</v>
      </c>
      <c r="E55" s="1" t="s">
        <v>525</v>
      </c>
      <c r="F55" s="1" t="s">
        <v>115</v>
      </c>
      <c r="G55" s="1" t="s">
        <v>138</v>
      </c>
      <c r="H55" s="1" t="s">
        <v>262</v>
      </c>
      <c r="I55" s="1" t="s">
        <v>526</v>
      </c>
      <c r="J55" s="1" t="s">
        <v>264</v>
      </c>
      <c r="K55" s="1" t="s">
        <v>526</v>
      </c>
      <c r="L55" s="1" t="s">
        <v>526</v>
      </c>
      <c r="M55" s="1" t="s">
        <v>265</v>
      </c>
      <c r="N55" s="1" t="s">
        <v>265</v>
      </c>
      <c r="O55" s="1" t="s">
        <v>266</v>
      </c>
      <c r="P55" s="1" t="s">
        <v>267</v>
      </c>
      <c r="Q55" s="1" t="s">
        <v>527</v>
      </c>
      <c r="R55" s="1" t="s">
        <v>269</v>
      </c>
      <c r="S55" s="1" t="s">
        <v>270</v>
      </c>
      <c r="T55" s="1" t="s">
        <v>271</v>
      </c>
    </row>
    <row r="56" s="1" customFormat="1" spans="1:20">
      <c r="A56" s="1" t="s">
        <v>166</v>
      </c>
      <c r="B56" s="1" t="s">
        <v>115</v>
      </c>
      <c r="C56" s="1" t="s">
        <v>528</v>
      </c>
      <c r="D56" s="1" t="s">
        <v>415</v>
      </c>
      <c r="E56" s="1" t="s">
        <v>529</v>
      </c>
      <c r="F56" s="1" t="s">
        <v>115</v>
      </c>
      <c r="G56" s="1" t="s">
        <v>138</v>
      </c>
      <c r="H56" s="1" t="s">
        <v>262</v>
      </c>
      <c r="I56" s="1" t="s">
        <v>530</v>
      </c>
      <c r="J56" s="1" t="s">
        <v>264</v>
      </c>
      <c r="K56" s="1" t="s">
        <v>530</v>
      </c>
      <c r="L56" s="1" t="s">
        <v>530</v>
      </c>
      <c r="M56" s="1" t="s">
        <v>265</v>
      </c>
      <c r="N56" s="1" t="s">
        <v>265</v>
      </c>
      <c r="O56" s="1" t="s">
        <v>266</v>
      </c>
      <c r="P56" s="1" t="s">
        <v>267</v>
      </c>
      <c r="Q56" s="1" t="s">
        <v>531</v>
      </c>
      <c r="R56" s="1" t="s">
        <v>269</v>
      </c>
      <c r="S56" s="1" t="s">
        <v>270</v>
      </c>
      <c r="T56" s="1" t="s">
        <v>271</v>
      </c>
    </row>
    <row r="57" s="1" customFormat="1" spans="1:20">
      <c r="A57" s="1" t="s">
        <v>142</v>
      </c>
      <c r="B57" s="1" t="s">
        <v>115</v>
      </c>
      <c r="C57" s="1" t="s">
        <v>532</v>
      </c>
      <c r="D57" s="1" t="s">
        <v>533</v>
      </c>
      <c r="E57" s="1" t="s">
        <v>534</v>
      </c>
      <c r="F57" s="1" t="s">
        <v>115</v>
      </c>
      <c r="G57" s="1" t="s">
        <v>138</v>
      </c>
      <c r="H57" s="1" t="s">
        <v>262</v>
      </c>
      <c r="I57" s="1" t="s">
        <v>535</v>
      </c>
      <c r="J57" s="1" t="s">
        <v>264</v>
      </c>
      <c r="K57" s="1" t="s">
        <v>535</v>
      </c>
      <c r="L57" s="1" t="s">
        <v>535</v>
      </c>
      <c r="M57" s="1" t="s">
        <v>265</v>
      </c>
      <c r="N57" s="1" t="s">
        <v>265</v>
      </c>
      <c r="O57" s="1" t="s">
        <v>266</v>
      </c>
      <c r="P57" s="1" t="s">
        <v>267</v>
      </c>
      <c r="Q57" s="1" t="s">
        <v>536</v>
      </c>
      <c r="R57" s="1" t="s">
        <v>269</v>
      </c>
      <c r="S57" s="1" t="s">
        <v>270</v>
      </c>
      <c r="T57" s="1" t="s">
        <v>271</v>
      </c>
    </row>
    <row r="58" s="1" customFormat="1" spans="1:20">
      <c r="A58" s="1" t="s">
        <v>154</v>
      </c>
      <c r="B58" s="1" t="s">
        <v>115</v>
      </c>
      <c r="C58" s="1" t="s">
        <v>537</v>
      </c>
      <c r="D58" s="1" t="s">
        <v>538</v>
      </c>
      <c r="E58" s="1" t="s">
        <v>539</v>
      </c>
      <c r="F58" s="1" t="s">
        <v>115</v>
      </c>
      <c r="G58" s="1" t="s">
        <v>138</v>
      </c>
      <c r="H58" s="1" t="s">
        <v>262</v>
      </c>
      <c r="I58" s="1" t="s">
        <v>540</v>
      </c>
      <c r="J58" s="1" t="s">
        <v>264</v>
      </c>
      <c r="K58" s="1" t="s">
        <v>540</v>
      </c>
      <c r="L58" s="1" t="s">
        <v>540</v>
      </c>
      <c r="M58" s="1" t="s">
        <v>265</v>
      </c>
      <c r="N58" s="1" t="s">
        <v>265</v>
      </c>
      <c r="O58" s="1" t="s">
        <v>266</v>
      </c>
      <c r="P58" s="1" t="s">
        <v>267</v>
      </c>
      <c r="Q58" s="1" t="s">
        <v>541</v>
      </c>
      <c r="R58" s="1" t="s">
        <v>269</v>
      </c>
      <c r="S58" s="1" t="s">
        <v>270</v>
      </c>
      <c r="T58" s="1" t="s">
        <v>271</v>
      </c>
    </row>
    <row r="59" s="1" customFormat="1" spans="1:20">
      <c r="A59" s="1" t="s">
        <v>144</v>
      </c>
      <c r="B59" s="1" t="s">
        <v>115</v>
      </c>
      <c r="C59" s="1" t="s">
        <v>542</v>
      </c>
      <c r="D59" s="1" t="s">
        <v>543</v>
      </c>
      <c r="E59" s="1" t="s">
        <v>544</v>
      </c>
      <c r="F59" s="1" t="s">
        <v>115</v>
      </c>
      <c r="G59" s="1" t="s">
        <v>138</v>
      </c>
      <c r="H59" s="1" t="s">
        <v>262</v>
      </c>
      <c r="I59" s="1" t="s">
        <v>432</v>
      </c>
      <c r="J59" s="1" t="s">
        <v>264</v>
      </c>
      <c r="K59" s="1" t="s">
        <v>432</v>
      </c>
      <c r="L59" s="1" t="s">
        <v>432</v>
      </c>
      <c r="M59" s="1" t="s">
        <v>265</v>
      </c>
      <c r="N59" s="1" t="s">
        <v>265</v>
      </c>
      <c r="O59" s="1" t="s">
        <v>266</v>
      </c>
      <c r="P59" s="1" t="s">
        <v>267</v>
      </c>
      <c r="Q59" s="1" t="s">
        <v>545</v>
      </c>
      <c r="R59" s="1" t="s">
        <v>269</v>
      </c>
      <c r="S59" s="1" t="s">
        <v>270</v>
      </c>
      <c r="T59" s="1" t="s">
        <v>271</v>
      </c>
    </row>
    <row r="60" s="1" customFormat="1" spans="1:20">
      <c r="A60" s="1" t="s">
        <v>158</v>
      </c>
      <c r="B60" s="1" t="s">
        <v>115</v>
      </c>
      <c r="C60" s="1" t="s">
        <v>546</v>
      </c>
      <c r="D60" s="1" t="s">
        <v>547</v>
      </c>
      <c r="E60" s="1" t="s">
        <v>548</v>
      </c>
      <c r="F60" s="1" t="s">
        <v>115</v>
      </c>
      <c r="G60" s="1" t="s">
        <v>138</v>
      </c>
      <c r="H60" s="1" t="s">
        <v>262</v>
      </c>
      <c r="I60" s="1" t="s">
        <v>549</v>
      </c>
      <c r="J60" s="1" t="s">
        <v>264</v>
      </c>
      <c r="K60" s="1" t="s">
        <v>549</v>
      </c>
      <c r="L60" s="1" t="s">
        <v>549</v>
      </c>
      <c r="M60" s="1" t="s">
        <v>265</v>
      </c>
      <c r="N60" s="1" t="s">
        <v>265</v>
      </c>
      <c r="O60" s="1" t="s">
        <v>266</v>
      </c>
      <c r="P60" s="1" t="s">
        <v>267</v>
      </c>
      <c r="Q60" s="1" t="s">
        <v>550</v>
      </c>
      <c r="R60" s="1" t="s">
        <v>269</v>
      </c>
      <c r="S60" s="1" t="s">
        <v>270</v>
      </c>
      <c r="T60" s="1" t="s">
        <v>271</v>
      </c>
    </row>
    <row r="61" s="1" customFormat="1" spans="1:20">
      <c r="A61" s="1" t="s">
        <v>181</v>
      </c>
      <c r="B61" s="1" t="s">
        <v>115</v>
      </c>
      <c r="C61" s="1" t="s">
        <v>551</v>
      </c>
      <c r="D61" s="1" t="s">
        <v>293</v>
      </c>
      <c r="E61" s="1" t="s">
        <v>552</v>
      </c>
      <c r="F61" s="1" t="s">
        <v>138</v>
      </c>
      <c r="G61" s="1" t="s">
        <v>168</v>
      </c>
      <c r="H61" s="1" t="s">
        <v>262</v>
      </c>
      <c r="I61" s="1" t="s">
        <v>553</v>
      </c>
      <c r="J61" s="1" t="s">
        <v>264</v>
      </c>
      <c r="K61" s="1" t="s">
        <v>553</v>
      </c>
      <c r="L61" s="1" t="s">
        <v>553</v>
      </c>
      <c r="M61" s="1" t="s">
        <v>265</v>
      </c>
      <c r="N61" s="1" t="s">
        <v>265</v>
      </c>
      <c r="O61" s="1" t="s">
        <v>266</v>
      </c>
      <c r="P61" s="1" t="s">
        <v>267</v>
      </c>
      <c r="Q61" s="1" t="s">
        <v>554</v>
      </c>
      <c r="R61" s="1" t="s">
        <v>269</v>
      </c>
      <c r="S61" s="1" t="s">
        <v>270</v>
      </c>
      <c r="T61" s="1" t="s">
        <v>271</v>
      </c>
    </row>
    <row r="62" s="1" customFormat="1" spans="1:20">
      <c r="A62" s="1" t="s">
        <v>165</v>
      </c>
      <c r="B62" s="1" t="s">
        <v>115</v>
      </c>
      <c r="C62" s="1" t="s">
        <v>555</v>
      </c>
      <c r="D62" s="1" t="s">
        <v>556</v>
      </c>
      <c r="E62" s="1" t="s">
        <v>557</v>
      </c>
      <c r="F62" s="1" t="s">
        <v>115</v>
      </c>
      <c r="G62" s="1" t="s">
        <v>138</v>
      </c>
      <c r="H62" s="1" t="s">
        <v>262</v>
      </c>
      <c r="I62" s="1" t="s">
        <v>558</v>
      </c>
      <c r="J62" s="1" t="s">
        <v>264</v>
      </c>
      <c r="K62" s="1" t="s">
        <v>558</v>
      </c>
      <c r="L62" s="1" t="s">
        <v>558</v>
      </c>
      <c r="M62" s="1" t="s">
        <v>265</v>
      </c>
      <c r="N62" s="1" t="s">
        <v>265</v>
      </c>
      <c r="O62" s="1" t="s">
        <v>266</v>
      </c>
      <c r="P62" s="1" t="s">
        <v>267</v>
      </c>
      <c r="Q62" s="1" t="s">
        <v>559</v>
      </c>
      <c r="R62" s="1" t="s">
        <v>269</v>
      </c>
      <c r="S62" s="1" t="s">
        <v>270</v>
      </c>
      <c r="T62" s="1" t="s">
        <v>271</v>
      </c>
    </row>
    <row r="63" s="1" customFormat="1" spans="1:20">
      <c r="A63" s="1" t="s">
        <v>147</v>
      </c>
      <c r="B63" s="1" t="s">
        <v>115</v>
      </c>
      <c r="C63" s="1" t="s">
        <v>560</v>
      </c>
      <c r="D63" s="1" t="s">
        <v>561</v>
      </c>
      <c r="E63" s="1" t="s">
        <v>562</v>
      </c>
      <c r="F63" s="1" t="s">
        <v>115</v>
      </c>
      <c r="G63" s="1" t="s">
        <v>138</v>
      </c>
      <c r="H63" s="1" t="s">
        <v>262</v>
      </c>
      <c r="I63" s="1" t="s">
        <v>563</v>
      </c>
      <c r="J63" s="1" t="s">
        <v>264</v>
      </c>
      <c r="K63" s="1" t="s">
        <v>563</v>
      </c>
      <c r="L63" s="1" t="s">
        <v>563</v>
      </c>
      <c r="M63" s="1" t="s">
        <v>265</v>
      </c>
      <c r="N63" s="1" t="s">
        <v>265</v>
      </c>
      <c r="O63" s="1" t="s">
        <v>266</v>
      </c>
      <c r="P63" s="1" t="s">
        <v>267</v>
      </c>
      <c r="Q63" s="1" t="s">
        <v>564</v>
      </c>
      <c r="R63" s="1" t="s">
        <v>269</v>
      </c>
      <c r="S63" s="1" t="s">
        <v>270</v>
      </c>
      <c r="T63" s="1" t="s">
        <v>271</v>
      </c>
    </row>
    <row r="64" s="1" customFormat="1" spans="1:20">
      <c r="A64" s="1" t="s">
        <v>146</v>
      </c>
      <c r="B64" s="1" t="s">
        <v>115</v>
      </c>
      <c r="C64" s="1" t="s">
        <v>565</v>
      </c>
      <c r="D64" s="1" t="s">
        <v>486</v>
      </c>
      <c r="E64" s="1" t="s">
        <v>487</v>
      </c>
      <c r="F64" s="1" t="s">
        <v>115</v>
      </c>
      <c r="G64" s="1" t="s">
        <v>138</v>
      </c>
      <c r="H64" s="1" t="s">
        <v>262</v>
      </c>
      <c r="I64" s="1" t="s">
        <v>566</v>
      </c>
      <c r="J64" s="1" t="s">
        <v>264</v>
      </c>
      <c r="K64" s="1" t="s">
        <v>566</v>
      </c>
      <c r="L64" s="1" t="s">
        <v>566</v>
      </c>
      <c r="M64" s="1" t="s">
        <v>265</v>
      </c>
      <c r="N64" s="1" t="s">
        <v>265</v>
      </c>
      <c r="O64" s="1" t="s">
        <v>266</v>
      </c>
      <c r="P64" s="1" t="s">
        <v>267</v>
      </c>
      <c r="Q64" s="1" t="s">
        <v>567</v>
      </c>
      <c r="R64" s="1" t="s">
        <v>269</v>
      </c>
      <c r="S64" s="1" t="s">
        <v>270</v>
      </c>
      <c r="T64" s="1" t="s">
        <v>271</v>
      </c>
    </row>
    <row r="65" s="1" customFormat="1" spans="1:20">
      <c r="A65" s="1" t="s">
        <v>159</v>
      </c>
      <c r="B65" s="1" t="s">
        <v>115</v>
      </c>
      <c r="C65" s="1" t="s">
        <v>568</v>
      </c>
      <c r="D65" s="1" t="s">
        <v>569</v>
      </c>
      <c r="E65" s="1" t="s">
        <v>570</v>
      </c>
      <c r="F65" s="1" t="s">
        <v>115</v>
      </c>
      <c r="G65" s="1" t="s">
        <v>138</v>
      </c>
      <c r="H65" s="1" t="s">
        <v>262</v>
      </c>
      <c r="I65" s="1" t="s">
        <v>571</v>
      </c>
      <c r="J65" s="1" t="s">
        <v>264</v>
      </c>
      <c r="K65" s="1" t="s">
        <v>571</v>
      </c>
      <c r="L65" s="1" t="s">
        <v>571</v>
      </c>
      <c r="M65" s="1" t="s">
        <v>265</v>
      </c>
      <c r="N65" s="1" t="s">
        <v>265</v>
      </c>
      <c r="O65" s="1" t="s">
        <v>266</v>
      </c>
      <c r="P65" s="1" t="s">
        <v>267</v>
      </c>
      <c r="Q65" s="1" t="s">
        <v>572</v>
      </c>
      <c r="R65" s="1" t="s">
        <v>269</v>
      </c>
      <c r="S65" s="1" t="s">
        <v>270</v>
      </c>
      <c r="T65" s="1" t="s">
        <v>271</v>
      </c>
    </row>
    <row r="66" s="1" customFormat="1" spans="1:20">
      <c r="A66" s="1" t="s">
        <v>148</v>
      </c>
      <c r="B66" s="1" t="s">
        <v>115</v>
      </c>
      <c r="C66" s="1" t="s">
        <v>573</v>
      </c>
      <c r="D66" s="1" t="s">
        <v>569</v>
      </c>
      <c r="E66" s="1" t="s">
        <v>574</v>
      </c>
      <c r="F66" s="1" t="s">
        <v>115</v>
      </c>
      <c r="G66" s="1" t="s">
        <v>138</v>
      </c>
      <c r="H66" s="1" t="s">
        <v>262</v>
      </c>
      <c r="I66" s="1" t="s">
        <v>575</v>
      </c>
      <c r="J66" s="1" t="s">
        <v>264</v>
      </c>
      <c r="K66" s="1" t="s">
        <v>575</v>
      </c>
      <c r="L66" s="1" t="s">
        <v>575</v>
      </c>
      <c r="M66" s="1" t="s">
        <v>265</v>
      </c>
      <c r="N66" s="1" t="s">
        <v>265</v>
      </c>
      <c r="O66" s="1" t="s">
        <v>266</v>
      </c>
      <c r="P66" s="1" t="s">
        <v>267</v>
      </c>
      <c r="Q66" s="1" t="s">
        <v>576</v>
      </c>
      <c r="R66" s="1" t="s">
        <v>269</v>
      </c>
      <c r="S66" s="1" t="s">
        <v>270</v>
      </c>
      <c r="T66" s="1" t="s">
        <v>271</v>
      </c>
    </row>
    <row r="67" s="1" customFormat="1" spans="1:20">
      <c r="A67" s="1" t="s">
        <v>145</v>
      </c>
      <c r="B67" s="1" t="s">
        <v>115</v>
      </c>
      <c r="C67" s="1" t="s">
        <v>577</v>
      </c>
      <c r="D67" s="1" t="s">
        <v>578</v>
      </c>
      <c r="E67" s="1" t="s">
        <v>579</v>
      </c>
      <c r="F67" s="1" t="s">
        <v>115</v>
      </c>
      <c r="G67" s="1" t="s">
        <v>138</v>
      </c>
      <c r="H67" s="1" t="s">
        <v>262</v>
      </c>
      <c r="I67" s="1" t="s">
        <v>526</v>
      </c>
      <c r="J67" s="1" t="s">
        <v>264</v>
      </c>
      <c r="K67" s="1" t="s">
        <v>526</v>
      </c>
      <c r="L67" s="1" t="s">
        <v>526</v>
      </c>
      <c r="M67" s="1" t="s">
        <v>265</v>
      </c>
      <c r="N67" s="1" t="s">
        <v>265</v>
      </c>
      <c r="O67" s="1" t="s">
        <v>266</v>
      </c>
      <c r="P67" s="1" t="s">
        <v>267</v>
      </c>
      <c r="Q67" s="1" t="s">
        <v>580</v>
      </c>
      <c r="R67" s="1" t="s">
        <v>269</v>
      </c>
      <c r="S67" s="1" t="s">
        <v>270</v>
      </c>
      <c r="T67" s="1" t="s">
        <v>271</v>
      </c>
    </row>
    <row r="68" s="1" customFormat="1" spans="1:20">
      <c r="A68" s="1" t="s">
        <v>143</v>
      </c>
      <c r="B68" s="1" t="s">
        <v>115</v>
      </c>
      <c r="C68" s="1" t="s">
        <v>581</v>
      </c>
      <c r="D68" s="1" t="s">
        <v>582</v>
      </c>
      <c r="E68" s="1" t="s">
        <v>583</v>
      </c>
      <c r="F68" s="1" t="s">
        <v>115</v>
      </c>
      <c r="G68" s="1" t="s">
        <v>138</v>
      </c>
      <c r="H68" s="1" t="s">
        <v>262</v>
      </c>
      <c r="I68" s="1" t="s">
        <v>584</v>
      </c>
      <c r="J68" s="1" t="s">
        <v>264</v>
      </c>
      <c r="K68" s="1" t="s">
        <v>584</v>
      </c>
      <c r="L68" s="1" t="s">
        <v>584</v>
      </c>
      <c r="M68" s="1" t="s">
        <v>265</v>
      </c>
      <c r="N68" s="1" t="s">
        <v>265</v>
      </c>
      <c r="O68" s="1" t="s">
        <v>266</v>
      </c>
      <c r="P68" s="1" t="s">
        <v>267</v>
      </c>
      <c r="Q68" s="1" t="s">
        <v>585</v>
      </c>
      <c r="R68" s="1" t="s">
        <v>269</v>
      </c>
      <c r="S68" s="1" t="s">
        <v>270</v>
      </c>
      <c r="T68" s="1" t="s">
        <v>586</v>
      </c>
    </row>
    <row r="69" s="1" customFormat="1" spans="1:20">
      <c r="A69" s="1" t="s">
        <v>157</v>
      </c>
      <c r="B69" s="1" t="s">
        <v>115</v>
      </c>
      <c r="C69" s="1" t="s">
        <v>587</v>
      </c>
      <c r="D69" s="1" t="s">
        <v>375</v>
      </c>
      <c r="E69" s="1" t="s">
        <v>588</v>
      </c>
      <c r="F69" s="1" t="s">
        <v>115</v>
      </c>
      <c r="G69" s="1" t="s">
        <v>138</v>
      </c>
      <c r="H69" s="1" t="s">
        <v>262</v>
      </c>
      <c r="I69" s="1" t="s">
        <v>589</v>
      </c>
      <c r="J69" s="1" t="s">
        <v>264</v>
      </c>
      <c r="K69" s="1" t="s">
        <v>589</v>
      </c>
      <c r="L69" s="1" t="s">
        <v>589</v>
      </c>
      <c r="M69" s="1" t="s">
        <v>265</v>
      </c>
      <c r="N69" s="1" t="s">
        <v>265</v>
      </c>
      <c r="O69" s="1" t="s">
        <v>266</v>
      </c>
      <c r="P69" s="1" t="s">
        <v>267</v>
      </c>
      <c r="Q69" s="1" t="s">
        <v>590</v>
      </c>
      <c r="R69" s="1" t="s">
        <v>269</v>
      </c>
      <c r="S69" s="1" t="s">
        <v>270</v>
      </c>
      <c r="T69" s="1" t="s">
        <v>271</v>
      </c>
    </row>
    <row r="70" s="1" customFormat="1" spans="1:20">
      <c r="A70" s="1" t="s">
        <v>161</v>
      </c>
      <c r="B70" s="1" t="s">
        <v>115</v>
      </c>
      <c r="C70" s="1" t="s">
        <v>591</v>
      </c>
      <c r="D70" s="1" t="s">
        <v>592</v>
      </c>
      <c r="E70" s="1" t="s">
        <v>593</v>
      </c>
      <c r="F70" s="1" t="s">
        <v>115</v>
      </c>
      <c r="G70" s="1" t="s">
        <v>138</v>
      </c>
      <c r="H70" s="1" t="s">
        <v>262</v>
      </c>
      <c r="I70" s="1" t="s">
        <v>594</v>
      </c>
      <c r="J70" s="1" t="s">
        <v>264</v>
      </c>
      <c r="K70" s="1" t="s">
        <v>594</v>
      </c>
      <c r="L70" s="1" t="s">
        <v>594</v>
      </c>
      <c r="M70" s="1" t="s">
        <v>265</v>
      </c>
      <c r="N70" s="1" t="s">
        <v>265</v>
      </c>
      <c r="O70" s="1" t="s">
        <v>266</v>
      </c>
      <c r="P70" s="1" t="s">
        <v>267</v>
      </c>
      <c r="Q70" s="1" t="s">
        <v>595</v>
      </c>
      <c r="R70" s="1" t="s">
        <v>269</v>
      </c>
      <c r="S70" s="1" t="s">
        <v>270</v>
      </c>
      <c r="T70" s="1" t="s">
        <v>271</v>
      </c>
    </row>
    <row r="71" s="1" customFormat="1" spans="1:20">
      <c r="A71" s="1" t="s">
        <v>164</v>
      </c>
      <c r="B71" s="1" t="s">
        <v>115</v>
      </c>
      <c r="C71" s="1" t="s">
        <v>596</v>
      </c>
      <c r="D71" s="1" t="s">
        <v>597</v>
      </c>
      <c r="E71" s="1" t="s">
        <v>598</v>
      </c>
      <c r="F71" s="1" t="s">
        <v>115</v>
      </c>
      <c r="G71" s="1" t="s">
        <v>138</v>
      </c>
      <c r="H71" s="1" t="s">
        <v>262</v>
      </c>
      <c r="I71" s="1" t="s">
        <v>540</v>
      </c>
      <c r="J71" s="1" t="s">
        <v>264</v>
      </c>
      <c r="K71" s="1" t="s">
        <v>540</v>
      </c>
      <c r="L71" s="1" t="s">
        <v>540</v>
      </c>
      <c r="M71" s="1" t="s">
        <v>265</v>
      </c>
      <c r="N71" s="1" t="s">
        <v>265</v>
      </c>
      <c r="O71" s="1" t="s">
        <v>266</v>
      </c>
      <c r="P71" s="1" t="s">
        <v>267</v>
      </c>
      <c r="Q71" s="1" t="s">
        <v>599</v>
      </c>
      <c r="R71" s="1" t="s">
        <v>269</v>
      </c>
      <c r="S71" s="1" t="s">
        <v>270</v>
      </c>
      <c r="T71" s="1" t="s">
        <v>271</v>
      </c>
    </row>
    <row r="72" s="1" customFormat="1" spans="1:20">
      <c r="A72" s="1" t="s">
        <v>160</v>
      </c>
      <c r="B72" s="1" t="s">
        <v>115</v>
      </c>
      <c r="C72" s="1" t="s">
        <v>600</v>
      </c>
      <c r="D72" s="1" t="s">
        <v>601</v>
      </c>
      <c r="E72" s="1" t="s">
        <v>602</v>
      </c>
      <c r="F72" s="1" t="s">
        <v>115</v>
      </c>
      <c r="G72" s="1" t="s">
        <v>138</v>
      </c>
      <c r="H72" s="1" t="s">
        <v>262</v>
      </c>
      <c r="I72" s="1" t="s">
        <v>603</v>
      </c>
      <c r="J72" s="1" t="s">
        <v>264</v>
      </c>
      <c r="K72" s="1" t="s">
        <v>603</v>
      </c>
      <c r="L72" s="1" t="s">
        <v>603</v>
      </c>
      <c r="M72" s="1" t="s">
        <v>265</v>
      </c>
      <c r="N72" s="1" t="s">
        <v>265</v>
      </c>
      <c r="O72" s="1" t="s">
        <v>266</v>
      </c>
      <c r="P72" s="1" t="s">
        <v>267</v>
      </c>
      <c r="Q72" s="1" t="s">
        <v>604</v>
      </c>
      <c r="R72" s="1" t="s">
        <v>269</v>
      </c>
      <c r="S72" s="1" t="s">
        <v>270</v>
      </c>
      <c r="T72" s="1" t="s">
        <v>271</v>
      </c>
    </row>
    <row r="73" s="1" customFormat="1" spans="1:20">
      <c r="A73" s="1" t="s">
        <v>123</v>
      </c>
      <c r="B73" s="1" t="s">
        <v>87</v>
      </c>
      <c r="C73" s="1" t="s">
        <v>605</v>
      </c>
      <c r="D73" s="1" t="s">
        <v>606</v>
      </c>
      <c r="E73" s="1" t="s">
        <v>607</v>
      </c>
      <c r="F73" s="1" t="s">
        <v>87</v>
      </c>
      <c r="G73" s="1" t="s">
        <v>115</v>
      </c>
      <c r="H73" s="1" t="s">
        <v>262</v>
      </c>
      <c r="I73" s="1" t="s">
        <v>275</v>
      </c>
      <c r="J73" s="1" t="s">
        <v>264</v>
      </c>
      <c r="K73" s="1" t="s">
        <v>275</v>
      </c>
      <c r="L73" s="1" t="s">
        <v>275</v>
      </c>
      <c r="M73" s="1" t="s">
        <v>265</v>
      </c>
      <c r="N73" s="1" t="s">
        <v>265</v>
      </c>
      <c r="O73" s="1" t="s">
        <v>266</v>
      </c>
      <c r="P73" s="1" t="s">
        <v>267</v>
      </c>
      <c r="Q73" s="1" t="s">
        <v>608</v>
      </c>
      <c r="R73" s="1" t="s">
        <v>269</v>
      </c>
      <c r="S73" s="1" t="s">
        <v>270</v>
      </c>
      <c r="T73" s="1" t="s">
        <v>271</v>
      </c>
    </row>
    <row r="74" s="1" customFormat="1" spans="1:20">
      <c r="A74" s="1" t="s">
        <v>135</v>
      </c>
      <c r="B74" s="1" t="s">
        <v>87</v>
      </c>
      <c r="C74" s="1" t="s">
        <v>609</v>
      </c>
      <c r="D74" s="1" t="s">
        <v>610</v>
      </c>
      <c r="E74" s="1" t="s">
        <v>611</v>
      </c>
      <c r="F74" s="1" t="s">
        <v>87</v>
      </c>
      <c r="G74" s="1" t="s">
        <v>115</v>
      </c>
      <c r="H74" s="1" t="s">
        <v>262</v>
      </c>
      <c r="I74" s="1" t="s">
        <v>612</v>
      </c>
      <c r="J74" s="1" t="s">
        <v>264</v>
      </c>
      <c r="K74" s="1" t="s">
        <v>612</v>
      </c>
      <c r="L74" s="1" t="s">
        <v>266</v>
      </c>
      <c r="M74" s="1" t="s">
        <v>613</v>
      </c>
      <c r="N74" s="1" t="s">
        <v>613</v>
      </c>
      <c r="O74" s="1" t="s">
        <v>266</v>
      </c>
      <c r="P74" s="1" t="s">
        <v>267</v>
      </c>
      <c r="Q74" s="1" t="s">
        <v>614</v>
      </c>
      <c r="R74" s="1" t="s">
        <v>269</v>
      </c>
      <c r="S74" s="1" t="s">
        <v>270</v>
      </c>
      <c r="T74" s="1" t="s">
        <v>271</v>
      </c>
    </row>
    <row r="75" s="1" customFormat="1" spans="1:20">
      <c r="A75" s="1" t="s">
        <v>133</v>
      </c>
      <c r="B75" s="1" t="s">
        <v>87</v>
      </c>
      <c r="C75" s="1" t="s">
        <v>615</v>
      </c>
      <c r="D75" s="1" t="s">
        <v>616</v>
      </c>
      <c r="E75" s="1" t="s">
        <v>617</v>
      </c>
      <c r="F75" s="1" t="s">
        <v>87</v>
      </c>
      <c r="G75" s="1" t="s">
        <v>115</v>
      </c>
      <c r="H75" s="1" t="s">
        <v>262</v>
      </c>
      <c r="I75" s="1" t="s">
        <v>618</v>
      </c>
      <c r="J75" s="1" t="s">
        <v>264</v>
      </c>
      <c r="K75" s="1" t="s">
        <v>618</v>
      </c>
      <c r="L75" s="1" t="s">
        <v>618</v>
      </c>
      <c r="M75" s="1" t="s">
        <v>265</v>
      </c>
      <c r="N75" s="1" t="s">
        <v>265</v>
      </c>
      <c r="O75" s="1" t="s">
        <v>266</v>
      </c>
      <c r="P75" s="1" t="s">
        <v>267</v>
      </c>
      <c r="Q75" s="1" t="s">
        <v>619</v>
      </c>
      <c r="R75" s="1" t="s">
        <v>269</v>
      </c>
      <c r="S75" s="1" t="s">
        <v>270</v>
      </c>
      <c r="T75" s="1" t="s">
        <v>271</v>
      </c>
    </row>
    <row r="76" s="1" customFormat="1" spans="1:20">
      <c r="A76" s="1" t="s">
        <v>152</v>
      </c>
      <c r="B76" s="1" t="s">
        <v>87</v>
      </c>
      <c r="C76" s="1" t="s">
        <v>620</v>
      </c>
      <c r="D76" s="1" t="s">
        <v>621</v>
      </c>
      <c r="E76" s="1" t="s">
        <v>622</v>
      </c>
      <c r="F76" s="1" t="s">
        <v>115</v>
      </c>
      <c r="G76" s="1" t="s">
        <v>138</v>
      </c>
      <c r="H76" s="1" t="s">
        <v>262</v>
      </c>
      <c r="I76" s="1" t="s">
        <v>623</v>
      </c>
      <c r="J76" s="1" t="s">
        <v>264</v>
      </c>
      <c r="K76" s="1" t="s">
        <v>623</v>
      </c>
      <c r="L76" s="1" t="s">
        <v>623</v>
      </c>
      <c r="M76" s="1" t="s">
        <v>265</v>
      </c>
      <c r="N76" s="1" t="s">
        <v>265</v>
      </c>
      <c r="O76" s="1" t="s">
        <v>266</v>
      </c>
      <c r="P76" s="1" t="s">
        <v>267</v>
      </c>
      <c r="Q76" s="1" t="s">
        <v>624</v>
      </c>
      <c r="R76" s="1" t="s">
        <v>269</v>
      </c>
      <c r="S76" s="1" t="s">
        <v>270</v>
      </c>
      <c r="T76" s="1" t="s">
        <v>271</v>
      </c>
    </row>
    <row r="77" s="1" customFormat="1" spans="1:20">
      <c r="A77" s="1" t="s">
        <v>134</v>
      </c>
      <c r="B77" s="1" t="s">
        <v>87</v>
      </c>
      <c r="C77" s="1" t="s">
        <v>625</v>
      </c>
      <c r="D77" s="1" t="s">
        <v>626</v>
      </c>
      <c r="E77" s="1" t="s">
        <v>627</v>
      </c>
      <c r="F77" s="1" t="s">
        <v>87</v>
      </c>
      <c r="G77" s="1" t="s">
        <v>115</v>
      </c>
      <c r="H77" s="1" t="s">
        <v>262</v>
      </c>
      <c r="I77" s="1" t="s">
        <v>628</v>
      </c>
      <c r="J77" s="1" t="s">
        <v>264</v>
      </c>
      <c r="K77" s="1" t="s">
        <v>628</v>
      </c>
      <c r="L77" s="1" t="s">
        <v>628</v>
      </c>
      <c r="M77" s="1" t="s">
        <v>265</v>
      </c>
      <c r="N77" s="1" t="s">
        <v>265</v>
      </c>
      <c r="O77" s="1" t="s">
        <v>266</v>
      </c>
      <c r="P77" s="1" t="s">
        <v>267</v>
      </c>
      <c r="Q77" s="1" t="s">
        <v>629</v>
      </c>
      <c r="R77" s="1" t="s">
        <v>269</v>
      </c>
      <c r="S77" s="1" t="s">
        <v>270</v>
      </c>
      <c r="T77" s="1" t="s">
        <v>271</v>
      </c>
    </row>
    <row r="78" s="1" customFormat="1" spans="1:20">
      <c r="A78" s="1" t="s">
        <v>122</v>
      </c>
      <c r="B78" s="1" t="s">
        <v>87</v>
      </c>
      <c r="C78" s="1" t="s">
        <v>630</v>
      </c>
      <c r="D78" s="1" t="s">
        <v>561</v>
      </c>
      <c r="E78" s="1" t="s">
        <v>631</v>
      </c>
      <c r="F78" s="1" t="s">
        <v>87</v>
      </c>
      <c r="G78" s="1" t="s">
        <v>115</v>
      </c>
      <c r="H78" s="1" t="s">
        <v>262</v>
      </c>
      <c r="I78" s="1" t="s">
        <v>632</v>
      </c>
      <c r="J78" s="1" t="s">
        <v>264</v>
      </c>
      <c r="K78" s="1" t="s">
        <v>632</v>
      </c>
      <c r="L78" s="1" t="s">
        <v>632</v>
      </c>
      <c r="M78" s="1" t="s">
        <v>265</v>
      </c>
      <c r="N78" s="1" t="s">
        <v>265</v>
      </c>
      <c r="O78" s="1" t="s">
        <v>266</v>
      </c>
      <c r="P78" s="1" t="s">
        <v>267</v>
      </c>
      <c r="Q78" s="1" t="s">
        <v>633</v>
      </c>
      <c r="R78" s="1" t="s">
        <v>269</v>
      </c>
      <c r="S78" s="1" t="s">
        <v>270</v>
      </c>
      <c r="T78" s="1" t="s">
        <v>271</v>
      </c>
    </row>
    <row r="79" s="1" customFormat="1" spans="1:20">
      <c r="A79" s="1" t="s">
        <v>124</v>
      </c>
      <c r="B79" s="1" t="s">
        <v>87</v>
      </c>
      <c r="C79" s="1" t="s">
        <v>634</v>
      </c>
      <c r="D79" s="1" t="s">
        <v>635</v>
      </c>
      <c r="E79" s="1" t="s">
        <v>636</v>
      </c>
      <c r="F79" s="1" t="s">
        <v>87</v>
      </c>
      <c r="G79" s="1" t="s">
        <v>115</v>
      </c>
      <c r="H79" s="1" t="s">
        <v>262</v>
      </c>
      <c r="I79" s="1" t="s">
        <v>637</v>
      </c>
      <c r="J79" s="1" t="s">
        <v>264</v>
      </c>
      <c r="K79" s="1" t="s">
        <v>637</v>
      </c>
      <c r="L79" s="1" t="s">
        <v>637</v>
      </c>
      <c r="M79" s="1" t="s">
        <v>265</v>
      </c>
      <c r="N79" s="1" t="s">
        <v>265</v>
      </c>
      <c r="O79" s="1" t="s">
        <v>266</v>
      </c>
      <c r="P79" s="1" t="s">
        <v>267</v>
      </c>
      <c r="Q79" s="1" t="s">
        <v>638</v>
      </c>
      <c r="R79" s="1" t="s">
        <v>269</v>
      </c>
      <c r="S79" s="1" t="s">
        <v>270</v>
      </c>
      <c r="T79" s="1" t="s">
        <v>271</v>
      </c>
    </row>
    <row r="80" s="1" customFormat="1" spans="1:20">
      <c r="A80" s="1" t="s">
        <v>125</v>
      </c>
      <c r="B80" s="1" t="s">
        <v>87</v>
      </c>
      <c r="C80" s="1" t="s">
        <v>639</v>
      </c>
      <c r="D80" s="1" t="s">
        <v>640</v>
      </c>
      <c r="E80" s="1" t="s">
        <v>641</v>
      </c>
      <c r="F80" s="1" t="s">
        <v>87</v>
      </c>
      <c r="G80" s="1" t="s">
        <v>115</v>
      </c>
      <c r="H80" s="1" t="s">
        <v>262</v>
      </c>
      <c r="I80" s="1" t="s">
        <v>642</v>
      </c>
      <c r="J80" s="1" t="s">
        <v>264</v>
      </c>
      <c r="K80" s="1" t="s">
        <v>642</v>
      </c>
      <c r="L80" s="1" t="s">
        <v>642</v>
      </c>
      <c r="M80" s="1" t="s">
        <v>265</v>
      </c>
      <c r="N80" s="1" t="s">
        <v>265</v>
      </c>
      <c r="O80" s="1" t="s">
        <v>266</v>
      </c>
      <c r="P80" s="1" t="s">
        <v>267</v>
      </c>
      <c r="Q80" s="1" t="s">
        <v>643</v>
      </c>
      <c r="R80" s="1" t="s">
        <v>269</v>
      </c>
      <c r="S80" s="1" t="s">
        <v>270</v>
      </c>
      <c r="T80" s="1" t="s">
        <v>271</v>
      </c>
    </row>
    <row r="81" s="1" customFormat="1" spans="1:20">
      <c r="A81" s="1" t="s">
        <v>153</v>
      </c>
      <c r="B81" s="1" t="s">
        <v>87</v>
      </c>
      <c r="C81" s="1" t="s">
        <v>644</v>
      </c>
      <c r="D81" s="1" t="s">
        <v>645</v>
      </c>
      <c r="E81" s="1" t="s">
        <v>646</v>
      </c>
      <c r="F81" s="1" t="s">
        <v>115</v>
      </c>
      <c r="G81" s="1" t="s">
        <v>138</v>
      </c>
      <c r="H81" s="1" t="s">
        <v>262</v>
      </c>
      <c r="I81" s="1" t="s">
        <v>647</v>
      </c>
      <c r="J81" s="1" t="s">
        <v>264</v>
      </c>
      <c r="K81" s="1" t="s">
        <v>647</v>
      </c>
      <c r="L81" s="1" t="s">
        <v>647</v>
      </c>
      <c r="M81" s="1" t="s">
        <v>265</v>
      </c>
      <c r="N81" s="1" t="s">
        <v>265</v>
      </c>
      <c r="O81" s="1" t="s">
        <v>266</v>
      </c>
      <c r="P81" s="1" t="s">
        <v>267</v>
      </c>
      <c r="Q81" s="1" t="s">
        <v>648</v>
      </c>
      <c r="R81" s="1" t="s">
        <v>269</v>
      </c>
      <c r="S81" s="1" t="s">
        <v>270</v>
      </c>
      <c r="T81" s="1" t="s">
        <v>271</v>
      </c>
    </row>
    <row r="82" s="1" customFormat="1" spans="1:20">
      <c r="A82" s="1" t="s">
        <v>649</v>
      </c>
      <c r="B82" s="1" t="s">
        <v>87</v>
      </c>
      <c r="C82" s="1" t="s">
        <v>650</v>
      </c>
      <c r="D82" s="1" t="s">
        <v>651</v>
      </c>
      <c r="E82" s="1" t="s">
        <v>652</v>
      </c>
      <c r="F82" s="1" t="s">
        <v>115</v>
      </c>
      <c r="G82" s="1" t="s">
        <v>138</v>
      </c>
      <c r="H82" s="1" t="s">
        <v>262</v>
      </c>
      <c r="I82" s="1" t="s">
        <v>266</v>
      </c>
      <c r="J82" s="1" t="s">
        <v>264</v>
      </c>
      <c r="K82" s="1" t="s">
        <v>266</v>
      </c>
      <c r="L82" s="1" t="s">
        <v>266</v>
      </c>
      <c r="M82" s="1" t="s">
        <v>265</v>
      </c>
      <c r="N82" s="1" t="s">
        <v>265</v>
      </c>
      <c r="O82" s="1" t="s">
        <v>266</v>
      </c>
      <c r="P82" s="1" t="s">
        <v>267</v>
      </c>
      <c r="Q82" s="1" t="s">
        <v>653</v>
      </c>
      <c r="R82" s="1" t="s">
        <v>269</v>
      </c>
      <c r="S82" s="1" t="s">
        <v>270</v>
      </c>
      <c r="T82" s="1" t="s">
        <v>271</v>
      </c>
    </row>
    <row r="83" s="1" customFormat="1" spans="1:20">
      <c r="A83" s="1" t="s">
        <v>132</v>
      </c>
      <c r="B83" s="1" t="s">
        <v>87</v>
      </c>
      <c r="C83" s="1" t="s">
        <v>654</v>
      </c>
      <c r="D83" s="1" t="s">
        <v>524</v>
      </c>
      <c r="E83" s="1" t="s">
        <v>655</v>
      </c>
      <c r="F83" s="1" t="s">
        <v>87</v>
      </c>
      <c r="G83" s="1" t="s">
        <v>115</v>
      </c>
      <c r="H83" s="1" t="s">
        <v>262</v>
      </c>
      <c r="I83" s="1" t="s">
        <v>656</v>
      </c>
      <c r="J83" s="1" t="s">
        <v>264</v>
      </c>
      <c r="K83" s="1" t="s">
        <v>656</v>
      </c>
      <c r="L83" s="1" t="s">
        <v>656</v>
      </c>
      <c r="M83" s="1" t="s">
        <v>265</v>
      </c>
      <c r="N83" s="1" t="s">
        <v>265</v>
      </c>
      <c r="O83" s="1" t="s">
        <v>266</v>
      </c>
      <c r="P83" s="1" t="s">
        <v>267</v>
      </c>
      <c r="Q83" s="1" t="s">
        <v>657</v>
      </c>
      <c r="R83" s="1" t="s">
        <v>269</v>
      </c>
      <c r="S83" s="1" t="s">
        <v>270</v>
      </c>
      <c r="T83" s="1" t="s">
        <v>271</v>
      </c>
    </row>
    <row r="84" s="1" customFormat="1" spans="1:20">
      <c r="A84" s="1" t="s">
        <v>140</v>
      </c>
      <c r="B84" s="1" t="s">
        <v>87</v>
      </c>
      <c r="C84" s="1" t="s">
        <v>658</v>
      </c>
      <c r="D84" s="1" t="s">
        <v>582</v>
      </c>
      <c r="E84" s="1" t="s">
        <v>659</v>
      </c>
      <c r="F84" s="1" t="s">
        <v>115</v>
      </c>
      <c r="G84" s="1" t="s">
        <v>138</v>
      </c>
      <c r="H84" s="1" t="s">
        <v>262</v>
      </c>
      <c r="I84" s="1" t="s">
        <v>584</v>
      </c>
      <c r="J84" s="1" t="s">
        <v>264</v>
      </c>
      <c r="K84" s="1" t="s">
        <v>584</v>
      </c>
      <c r="L84" s="1" t="s">
        <v>584</v>
      </c>
      <c r="M84" s="1" t="s">
        <v>265</v>
      </c>
      <c r="N84" s="1" t="s">
        <v>265</v>
      </c>
      <c r="O84" s="1" t="s">
        <v>266</v>
      </c>
      <c r="P84" s="1" t="s">
        <v>267</v>
      </c>
      <c r="Q84" s="1" t="s">
        <v>660</v>
      </c>
      <c r="R84" s="1" t="s">
        <v>269</v>
      </c>
      <c r="S84" s="1" t="s">
        <v>270</v>
      </c>
      <c r="T84" s="1" t="s">
        <v>586</v>
      </c>
    </row>
    <row r="85" s="1" customFormat="1" spans="1:20">
      <c r="A85" s="1" t="s">
        <v>661</v>
      </c>
      <c r="B85" s="1" t="s">
        <v>87</v>
      </c>
      <c r="C85" s="1" t="s">
        <v>662</v>
      </c>
      <c r="D85" s="1" t="s">
        <v>293</v>
      </c>
      <c r="E85" s="1" t="s">
        <v>663</v>
      </c>
      <c r="F85" s="1" t="s">
        <v>115</v>
      </c>
      <c r="G85" s="1" t="s">
        <v>138</v>
      </c>
      <c r="H85" s="1" t="s">
        <v>262</v>
      </c>
      <c r="I85" s="1" t="s">
        <v>266</v>
      </c>
      <c r="J85" s="1" t="s">
        <v>264</v>
      </c>
      <c r="K85" s="1" t="s">
        <v>266</v>
      </c>
      <c r="L85" s="1" t="s">
        <v>266</v>
      </c>
      <c r="M85" s="1" t="s">
        <v>265</v>
      </c>
      <c r="N85" s="1" t="s">
        <v>265</v>
      </c>
      <c r="O85" s="1" t="s">
        <v>266</v>
      </c>
      <c r="P85" s="1" t="s">
        <v>267</v>
      </c>
      <c r="Q85" s="1" t="s">
        <v>664</v>
      </c>
      <c r="R85" s="1" t="s">
        <v>269</v>
      </c>
      <c r="S85" s="1" t="s">
        <v>270</v>
      </c>
      <c r="T85" s="1" t="s">
        <v>271</v>
      </c>
    </row>
    <row r="86" s="1" customFormat="1" spans="1:20">
      <c r="A86" s="1" t="s">
        <v>141</v>
      </c>
      <c r="B86" s="1" t="s">
        <v>87</v>
      </c>
      <c r="C86" s="1" t="s">
        <v>665</v>
      </c>
      <c r="D86" s="1" t="s">
        <v>635</v>
      </c>
      <c r="E86" s="1" t="s">
        <v>666</v>
      </c>
      <c r="F86" s="1" t="s">
        <v>87</v>
      </c>
      <c r="G86" s="1" t="s">
        <v>138</v>
      </c>
      <c r="H86" s="1" t="s">
        <v>262</v>
      </c>
      <c r="I86" s="1" t="s">
        <v>667</v>
      </c>
      <c r="J86" s="1" t="s">
        <v>264</v>
      </c>
      <c r="K86" s="1" t="s">
        <v>667</v>
      </c>
      <c r="L86" s="1" t="s">
        <v>667</v>
      </c>
      <c r="M86" s="1" t="s">
        <v>265</v>
      </c>
      <c r="N86" s="1" t="s">
        <v>265</v>
      </c>
      <c r="O86" s="1" t="s">
        <v>266</v>
      </c>
      <c r="P86" s="1" t="s">
        <v>267</v>
      </c>
      <c r="Q86" s="1" t="s">
        <v>668</v>
      </c>
      <c r="R86" s="1" t="s">
        <v>269</v>
      </c>
      <c r="S86" s="1" t="s">
        <v>270</v>
      </c>
      <c r="T86" s="1" t="s">
        <v>271</v>
      </c>
    </row>
    <row r="87" s="1" customFormat="1" spans="1:20">
      <c r="A87" s="1" t="s">
        <v>121</v>
      </c>
      <c r="B87" s="1" t="s">
        <v>68</v>
      </c>
      <c r="C87" s="1" t="s">
        <v>669</v>
      </c>
      <c r="D87" s="1" t="s">
        <v>415</v>
      </c>
      <c r="E87" s="1" t="s">
        <v>670</v>
      </c>
      <c r="F87" s="1" t="s">
        <v>87</v>
      </c>
      <c r="G87" s="1" t="s">
        <v>115</v>
      </c>
      <c r="H87" s="1" t="s">
        <v>262</v>
      </c>
      <c r="I87" s="1" t="s">
        <v>417</v>
      </c>
      <c r="J87" s="1" t="s">
        <v>264</v>
      </c>
      <c r="K87" s="1" t="s">
        <v>417</v>
      </c>
      <c r="L87" s="1" t="s">
        <v>417</v>
      </c>
      <c r="M87" s="1" t="s">
        <v>265</v>
      </c>
      <c r="N87" s="1" t="s">
        <v>265</v>
      </c>
      <c r="O87" s="1" t="s">
        <v>266</v>
      </c>
      <c r="P87" s="1" t="s">
        <v>267</v>
      </c>
      <c r="Q87" s="1" t="s">
        <v>671</v>
      </c>
      <c r="R87" s="1" t="s">
        <v>269</v>
      </c>
      <c r="S87" s="1" t="s">
        <v>270</v>
      </c>
      <c r="T87" s="1" t="s">
        <v>271</v>
      </c>
    </row>
    <row r="88" s="1" customFormat="1" spans="1:20">
      <c r="A88" s="1" t="s">
        <v>130</v>
      </c>
      <c r="B88" s="1" t="s">
        <v>68</v>
      </c>
      <c r="C88" s="1" t="s">
        <v>672</v>
      </c>
      <c r="D88" s="1" t="s">
        <v>673</v>
      </c>
      <c r="E88" s="1" t="s">
        <v>674</v>
      </c>
      <c r="F88" s="1" t="s">
        <v>87</v>
      </c>
      <c r="G88" s="1" t="s">
        <v>115</v>
      </c>
      <c r="H88" s="1" t="s">
        <v>262</v>
      </c>
      <c r="I88" s="1" t="s">
        <v>675</v>
      </c>
      <c r="J88" s="1" t="s">
        <v>264</v>
      </c>
      <c r="K88" s="1" t="s">
        <v>675</v>
      </c>
      <c r="L88" s="1" t="s">
        <v>675</v>
      </c>
      <c r="M88" s="1" t="s">
        <v>265</v>
      </c>
      <c r="N88" s="1" t="s">
        <v>265</v>
      </c>
      <c r="O88" s="1" t="s">
        <v>266</v>
      </c>
      <c r="P88" s="1" t="s">
        <v>267</v>
      </c>
      <c r="Q88" s="1" t="s">
        <v>676</v>
      </c>
      <c r="R88" s="1" t="s">
        <v>269</v>
      </c>
      <c r="S88" s="1" t="s">
        <v>270</v>
      </c>
      <c r="T88" s="1" t="s">
        <v>271</v>
      </c>
    </row>
    <row r="89" s="1" customFormat="1" spans="1:20">
      <c r="A89" s="1" t="s">
        <v>93</v>
      </c>
      <c r="B89" s="1" t="s">
        <v>68</v>
      </c>
      <c r="C89" s="1" t="s">
        <v>677</v>
      </c>
      <c r="D89" s="1" t="s">
        <v>678</v>
      </c>
      <c r="E89" s="1" t="s">
        <v>679</v>
      </c>
      <c r="F89" s="1" t="s">
        <v>68</v>
      </c>
      <c r="G89" s="1" t="s">
        <v>87</v>
      </c>
      <c r="H89" s="1" t="s">
        <v>262</v>
      </c>
      <c r="I89" s="1" t="s">
        <v>507</v>
      </c>
      <c r="J89" s="1" t="s">
        <v>264</v>
      </c>
      <c r="K89" s="1" t="s">
        <v>507</v>
      </c>
      <c r="L89" s="1" t="s">
        <v>507</v>
      </c>
      <c r="M89" s="1" t="s">
        <v>265</v>
      </c>
      <c r="N89" s="1" t="s">
        <v>265</v>
      </c>
      <c r="O89" s="1" t="s">
        <v>266</v>
      </c>
      <c r="P89" s="1" t="s">
        <v>267</v>
      </c>
      <c r="Q89" s="1" t="s">
        <v>680</v>
      </c>
      <c r="R89" s="1" t="s">
        <v>269</v>
      </c>
      <c r="S89" s="1" t="s">
        <v>270</v>
      </c>
      <c r="T89" s="1" t="s">
        <v>271</v>
      </c>
    </row>
    <row r="90" s="1" customFormat="1" spans="1:20">
      <c r="A90" s="1" t="s">
        <v>113</v>
      </c>
      <c r="B90" s="1" t="s">
        <v>68</v>
      </c>
      <c r="C90" s="1" t="s">
        <v>681</v>
      </c>
      <c r="D90" s="1" t="s">
        <v>682</v>
      </c>
      <c r="E90" s="1" t="s">
        <v>683</v>
      </c>
      <c r="F90" s="1" t="s">
        <v>68</v>
      </c>
      <c r="G90" s="1" t="s">
        <v>87</v>
      </c>
      <c r="H90" s="1" t="s">
        <v>262</v>
      </c>
      <c r="I90" s="1" t="s">
        <v>684</v>
      </c>
      <c r="J90" s="1" t="s">
        <v>264</v>
      </c>
      <c r="K90" s="1" t="s">
        <v>684</v>
      </c>
      <c r="L90" s="1" t="s">
        <v>684</v>
      </c>
      <c r="M90" s="1" t="s">
        <v>265</v>
      </c>
      <c r="N90" s="1" t="s">
        <v>265</v>
      </c>
      <c r="O90" s="1" t="s">
        <v>266</v>
      </c>
      <c r="P90" s="1" t="s">
        <v>267</v>
      </c>
      <c r="Q90" s="1" t="s">
        <v>685</v>
      </c>
      <c r="R90" s="1" t="s">
        <v>269</v>
      </c>
      <c r="S90" s="1" t="s">
        <v>270</v>
      </c>
      <c r="T90" s="1" t="s">
        <v>271</v>
      </c>
    </row>
    <row r="91" s="1" customFormat="1" spans="1:20">
      <c r="A91" s="1" t="s">
        <v>94</v>
      </c>
      <c r="B91" s="1" t="s">
        <v>68</v>
      </c>
      <c r="C91" s="1" t="s">
        <v>686</v>
      </c>
      <c r="D91" s="1" t="s">
        <v>687</v>
      </c>
      <c r="E91" s="1" t="s">
        <v>688</v>
      </c>
      <c r="F91" s="1" t="s">
        <v>68</v>
      </c>
      <c r="G91" s="1" t="s">
        <v>87</v>
      </c>
      <c r="H91" s="1" t="s">
        <v>262</v>
      </c>
      <c r="I91" s="1" t="s">
        <v>412</v>
      </c>
      <c r="J91" s="1" t="s">
        <v>264</v>
      </c>
      <c r="K91" s="1" t="s">
        <v>412</v>
      </c>
      <c r="L91" s="1" t="s">
        <v>412</v>
      </c>
      <c r="M91" s="1" t="s">
        <v>265</v>
      </c>
      <c r="N91" s="1" t="s">
        <v>265</v>
      </c>
      <c r="O91" s="1" t="s">
        <v>266</v>
      </c>
      <c r="P91" s="1" t="s">
        <v>267</v>
      </c>
      <c r="Q91" s="1" t="s">
        <v>689</v>
      </c>
      <c r="R91" s="1" t="s">
        <v>269</v>
      </c>
      <c r="S91" s="1" t="s">
        <v>270</v>
      </c>
      <c r="T91" s="1" t="s">
        <v>271</v>
      </c>
    </row>
    <row r="92" s="1" customFormat="1" spans="1:20">
      <c r="A92" s="1" t="s">
        <v>120</v>
      </c>
      <c r="B92" s="1" t="s">
        <v>68</v>
      </c>
      <c r="C92" s="1" t="s">
        <v>690</v>
      </c>
      <c r="D92" s="1" t="s">
        <v>691</v>
      </c>
      <c r="E92" s="1" t="s">
        <v>692</v>
      </c>
      <c r="F92" s="1" t="s">
        <v>87</v>
      </c>
      <c r="G92" s="1" t="s">
        <v>115</v>
      </c>
      <c r="H92" s="1" t="s">
        <v>262</v>
      </c>
      <c r="I92" s="1" t="s">
        <v>693</v>
      </c>
      <c r="J92" s="1" t="s">
        <v>264</v>
      </c>
      <c r="K92" s="1" t="s">
        <v>693</v>
      </c>
      <c r="L92" s="1" t="s">
        <v>693</v>
      </c>
      <c r="M92" s="1" t="s">
        <v>265</v>
      </c>
      <c r="N92" s="1" t="s">
        <v>265</v>
      </c>
      <c r="O92" s="1" t="s">
        <v>266</v>
      </c>
      <c r="P92" s="1" t="s">
        <v>267</v>
      </c>
      <c r="Q92" s="1" t="s">
        <v>694</v>
      </c>
      <c r="R92" s="1" t="s">
        <v>269</v>
      </c>
      <c r="S92" s="1" t="s">
        <v>270</v>
      </c>
      <c r="T92" s="1" t="s">
        <v>271</v>
      </c>
    </row>
    <row r="93" s="1" customFormat="1" spans="1:20">
      <c r="A93" s="1" t="s">
        <v>112</v>
      </c>
      <c r="B93" s="1" t="s">
        <v>68</v>
      </c>
      <c r="C93" s="1" t="s">
        <v>695</v>
      </c>
      <c r="D93" s="1" t="s">
        <v>640</v>
      </c>
      <c r="E93" s="1" t="s">
        <v>696</v>
      </c>
      <c r="F93" s="1" t="s">
        <v>68</v>
      </c>
      <c r="G93" s="1" t="s">
        <v>87</v>
      </c>
      <c r="H93" s="1" t="s">
        <v>262</v>
      </c>
      <c r="I93" s="1" t="s">
        <v>697</v>
      </c>
      <c r="J93" s="1" t="s">
        <v>264</v>
      </c>
      <c r="K93" s="1" t="s">
        <v>697</v>
      </c>
      <c r="L93" s="1" t="s">
        <v>697</v>
      </c>
      <c r="M93" s="1" t="s">
        <v>265</v>
      </c>
      <c r="N93" s="1" t="s">
        <v>265</v>
      </c>
      <c r="O93" s="1" t="s">
        <v>266</v>
      </c>
      <c r="P93" s="1" t="s">
        <v>267</v>
      </c>
      <c r="Q93" s="1" t="s">
        <v>698</v>
      </c>
      <c r="R93" s="1" t="s">
        <v>269</v>
      </c>
      <c r="S93" s="1" t="s">
        <v>270</v>
      </c>
      <c r="T93" s="1" t="s">
        <v>271</v>
      </c>
    </row>
    <row r="94" s="1" customFormat="1" spans="1:20">
      <c r="A94" s="1" t="s">
        <v>99</v>
      </c>
      <c r="B94" s="1" t="s">
        <v>68</v>
      </c>
      <c r="C94" s="1" t="s">
        <v>699</v>
      </c>
      <c r="D94" s="1" t="s">
        <v>700</v>
      </c>
      <c r="E94" s="1" t="s">
        <v>701</v>
      </c>
      <c r="F94" s="1" t="s">
        <v>68</v>
      </c>
      <c r="G94" s="1" t="s">
        <v>87</v>
      </c>
      <c r="H94" s="1" t="s">
        <v>262</v>
      </c>
      <c r="I94" s="1" t="s">
        <v>320</v>
      </c>
      <c r="J94" s="1" t="s">
        <v>264</v>
      </c>
      <c r="K94" s="1" t="s">
        <v>320</v>
      </c>
      <c r="L94" s="1" t="s">
        <v>320</v>
      </c>
      <c r="M94" s="1" t="s">
        <v>265</v>
      </c>
      <c r="N94" s="1" t="s">
        <v>265</v>
      </c>
      <c r="O94" s="1" t="s">
        <v>266</v>
      </c>
      <c r="P94" s="1" t="s">
        <v>267</v>
      </c>
      <c r="Q94" s="1" t="s">
        <v>702</v>
      </c>
      <c r="R94" s="1" t="s">
        <v>269</v>
      </c>
      <c r="S94" s="1" t="s">
        <v>270</v>
      </c>
      <c r="T94" s="1" t="s">
        <v>271</v>
      </c>
    </row>
    <row r="95" s="1" customFormat="1" spans="1:20">
      <c r="A95" s="1" t="s">
        <v>97</v>
      </c>
      <c r="B95" s="1" t="s">
        <v>68</v>
      </c>
      <c r="C95" s="1" t="s">
        <v>703</v>
      </c>
      <c r="D95" s="1" t="s">
        <v>700</v>
      </c>
      <c r="E95" s="1" t="s">
        <v>701</v>
      </c>
      <c r="F95" s="1" t="s">
        <v>68</v>
      </c>
      <c r="G95" s="1" t="s">
        <v>87</v>
      </c>
      <c r="H95" s="1" t="s">
        <v>262</v>
      </c>
      <c r="I95" s="1" t="s">
        <v>704</v>
      </c>
      <c r="J95" s="1" t="s">
        <v>264</v>
      </c>
      <c r="K95" s="1" t="s">
        <v>704</v>
      </c>
      <c r="L95" s="1" t="s">
        <v>704</v>
      </c>
      <c r="M95" s="1" t="s">
        <v>265</v>
      </c>
      <c r="N95" s="1" t="s">
        <v>265</v>
      </c>
      <c r="O95" s="1" t="s">
        <v>266</v>
      </c>
      <c r="P95" s="1" t="s">
        <v>267</v>
      </c>
      <c r="Q95" s="1" t="s">
        <v>705</v>
      </c>
      <c r="R95" s="1" t="s">
        <v>269</v>
      </c>
      <c r="S95" s="1" t="s">
        <v>270</v>
      </c>
      <c r="T95" s="1" t="s">
        <v>271</v>
      </c>
    </row>
    <row r="96" s="1" customFormat="1" spans="1:20">
      <c r="A96" s="1" t="s">
        <v>111</v>
      </c>
      <c r="B96" s="1" t="s">
        <v>68</v>
      </c>
      <c r="C96" s="1" t="s">
        <v>706</v>
      </c>
      <c r="D96" s="1" t="s">
        <v>707</v>
      </c>
      <c r="E96" s="1" t="s">
        <v>708</v>
      </c>
      <c r="F96" s="1" t="s">
        <v>68</v>
      </c>
      <c r="G96" s="1" t="s">
        <v>87</v>
      </c>
      <c r="H96" s="1" t="s">
        <v>262</v>
      </c>
      <c r="I96" s="1" t="s">
        <v>709</v>
      </c>
      <c r="J96" s="1" t="s">
        <v>264</v>
      </c>
      <c r="K96" s="1" t="s">
        <v>709</v>
      </c>
      <c r="L96" s="1" t="s">
        <v>709</v>
      </c>
      <c r="M96" s="1" t="s">
        <v>265</v>
      </c>
      <c r="N96" s="1" t="s">
        <v>265</v>
      </c>
      <c r="O96" s="1" t="s">
        <v>266</v>
      </c>
      <c r="P96" s="1" t="s">
        <v>267</v>
      </c>
      <c r="Q96" s="1" t="s">
        <v>710</v>
      </c>
      <c r="R96" s="1" t="s">
        <v>269</v>
      </c>
      <c r="S96" s="1" t="s">
        <v>270</v>
      </c>
      <c r="T96" s="1" t="s">
        <v>271</v>
      </c>
    </row>
    <row r="97" s="1" customFormat="1" spans="1:20">
      <c r="A97" s="1" t="s">
        <v>96</v>
      </c>
      <c r="B97" s="1" t="s">
        <v>68</v>
      </c>
      <c r="C97" s="1" t="s">
        <v>711</v>
      </c>
      <c r="D97" s="1" t="s">
        <v>712</v>
      </c>
      <c r="E97" s="1" t="s">
        <v>713</v>
      </c>
      <c r="F97" s="1" t="s">
        <v>68</v>
      </c>
      <c r="G97" s="1" t="s">
        <v>87</v>
      </c>
      <c r="H97" s="1" t="s">
        <v>262</v>
      </c>
      <c r="I97" s="1" t="s">
        <v>714</v>
      </c>
      <c r="J97" s="1" t="s">
        <v>264</v>
      </c>
      <c r="K97" s="1" t="s">
        <v>714</v>
      </c>
      <c r="L97" s="1" t="s">
        <v>714</v>
      </c>
      <c r="M97" s="1" t="s">
        <v>265</v>
      </c>
      <c r="N97" s="1" t="s">
        <v>265</v>
      </c>
      <c r="O97" s="1" t="s">
        <v>266</v>
      </c>
      <c r="P97" s="1" t="s">
        <v>267</v>
      </c>
      <c r="Q97" s="1" t="s">
        <v>715</v>
      </c>
      <c r="R97" s="1" t="s">
        <v>269</v>
      </c>
      <c r="S97" s="1" t="s">
        <v>270</v>
      </c>
      <c r="T97" s="1" t="s">
        <v>271</v>
      </c>
    </row>
    <row r="98" s="1" customFormat="1" spans="1:20">
      <c r="A98" s="1" t="s">
        <v>98</v>
      </c>
      <c r="B98" s="1" t="s">
        <v>68</v>
      </c>
      <c r="C98" s="1" t="s">
        <v>716</v>
      </c>
      <c r="D98" s="1" t="s">
        <v>717</v>
      </c>
      <c r="E98" s="1" t="s">
        <v>718</v>
      </c>
      <c r="F98" s="1" t="s">
        <v>68</v>
      </c>
      <c r="G98" s="1" t="s">
        <v>87</v>
      </c>
      <c r="H98" s="1" t="s">
        <v>262</v>
      </c>
      <c r="I98" s="1" t="s">
        <v>719</v>
      </c>
      <c r="J98" s="1" t="s">
        <v>264</v>
      </c>
      <c r="K98" s="1" t="s">
        <v>719</v>
      </c>
      <c r="L98" s="1" t="s">
        <v>719</v>
      </c>
      <c r="M98" s="1" t="s">
        <v>265</v>
      </c>
      <c r="N98" s="1" t="s">
        <v>265</v>
      </c>
      <c r="O98" s="1" t="s">
        <v>266</v>
      </c>
      <c r="P98" s="1" t="s">
        <v>267</v>
      </c>
      <c r="Q98" s="1" t="s">
        <v>720</v>
      </c>
      <c r="R98" s="1" t="s">
        <v>269</v>
      </c>
      <c r="S98" s="1" t="s">
        <v>270</v>
      </c>
      <c r="T98" s="1" t="s">
        <v>271</v>
      </c>
    </row>
    <row r="99" s="1" customFormat="1" spans="1:20">
      <c r="A99" s="1" t="s">
        <v>95</v>
      </c>
      <c r="B99" s="1" t="s">
        <v>68</v>
      </c>
      <c r="C99" s="1" t="s">
        <v>721</v>
      </c>
      <c r="D99" s="1" t="s">
        <v>722</v>
      </c>
      <c r="E99" s="1" t="s">
        <v>723</v>
      </c>
      <c r="F99" s="1" t="s">
        <v>68</v>
      </c>
      <c r="G99" s="1" t="s">
        <v>87</v>
      </c>
      <c r="H99" s="1" t="s">
        <v>262</v>
      </c>
      <c r="I99" s="1" t="s">
        <v>724</v>
      </c>
      <c r="J99" s="1" t="s">
        <v>264</v>
      </c>
      <c r="K99" s="1" t="s">
        <v>724</v>
      </c>
      <c r="L99" s="1" t="s">
        <v>724</v>
      </c>
      <c r="M99" s="1" t="s">
        <v>265</v>
      </c>
      <c r="N99" s="1" t="s">
        <v>265</v>
      </c>
      <c r="O99" s="1" t="s">
        <v>266</v>
      </c>
      <c r="P99" s="1" t="s">
        <v>267</v>
      </c>
      <c r="Q99" s="1" t="s">
        <v>725</v>
      </c>
      <c r="R99" s="1" t="s">
        <v>269</v>
      </c>
      <c r="S99" s="1" t="s">
        <v>270</v>
      </c>
      <c r="T99" s="1" t="s">
        <v>271</v>
      </c>
    </row>
    <row r="100" s="1" customFormat="1" spans="1:20">
      <c r="A100" s="1" t="s">
        <v>100</v>
      </c>
      <c r="B100" s="1" t="s">
        <v>68</v>
      </c>
      <c r="C100" s="1" t="s">
        <v>726</v>
      </c>
      <c r="D100" s="1" t="s">
        <v>727</v>
      </c>
      <c r="E100" s="1" t="s">
        <v>728</v>
      </c>
      <c r="F100" s="1" t="s">
        <v>68</v>
      </c>
      <c r="G100" s="1" t="s">
        <v>87</v>
      </c>
      <c r="H100" s="1" t="s">
        <v>262</v>
      </c>
      <c r="I100" s="1" t="s">
        <v>729</v>
      </c>
      <c r="J100" s="1" t="s">
        <v>264</v>
      </c>
      <c r="K100" s="1" t="s">
        <v>729</v>
      </c>
      <c r="L100" s="1" t="s">
        <v>729</v>
      </c>
      <c r="M100" s="1" t="s">
        <v>265</v>
      </c>
      <c r="N100" s="1" t="s">
        <v>265</v>
      </c>
      <c r="O100" s="1" t="s">
        <v>266</v>
      </c>
      <c r="P100" s="1" t="s">
        <v>267</v>
      </c>
      <c r="Q100" s="1" t="s">
        <v>730</v>
      </c>
      <c r="R100" s="1" t="s">
        <v>269</v>
      </c>
      <c r="S100" s="1" t="s">
        <v>270</v>
      </c>
      <c r="T100" s="1" t="s">
        <v>271</v>
      </c>
    </row>
    <row r="101" s="1" customFormat="1" spans="1:20">
      <c r="A101" s="1" t="s">
        <v>131</v>
      </c>
      <c r="B101" s="1" t="s">
        <v>68</v>
      </c>
      <c r="C101" s="1" t="s">
        <v>731</v>
      </c>
      <c r="D101" s="1" t="s">
        <v>732</v>
      </c>
      <c r="E101" s="1" t="s">
        <v>733</v>
      </c>
      <c r="F101" s="1" t="s">
        <v>87</v>
      </c>
      <c r="G101" s="1" t="s">
        <v>115</v>
      </c>
      <c r="H101" s="1" t="s">
        <v>262</v>
      </c>
      <c r="I101" s="1" t="s">
        <v>734</v>
      </c>
      <c r="J101" s="1" t="s">
        <v>264</v>
      </c>
      <c r="K101" s="1" t="s">
        <v>734</v>
      </c>
      <c r="L101" s="1" t="s">
        <v>734</v>
      </c>
      <c r="M101" s="1" t="s">
        <v>265</v>
      </c>
      <c r="N101" s="1" t="s">
        <v>265</v>
      </c>
      <c r="O101" s="1" t="s">
        <v>266</v>
      </c>
      <c r="P101" s="1" t="s">
        <v>267</v>
      </c>
      <c r="Q101" s="1" t="s">
        <v>735</v>
      </c>
      <c r="R101" s="1" t="s">
        <v>269</v>
      </c>
      <c r="S101" s="1" t="s">
        <v>270</v>
      </c>
      <c r="T101" s="1" t="s">
        <v>271</v>
      </c>
    </row>
    <row r="102" s="1" customFormat="1" spans="1:20">
      <c r="A102" s="1" t="s">
        <v>110</v>
      </c>
      <c r="B102" s="1" t="s">
        <v>53</v>
      </c>
      <c r="C102" s="1" t="s">
        <v>736</v>
      </c>
      <c r="D102" s="1" t="s">
        <v>737</v>
      </c>
      <c r="E102" s="1" t="s">
        <v>738</v>
      </c>
      <c r="F102" s="1" t="s">
        <v>68</v>
      </c>
      <c r="G102" s="1" t="s">
        <v>87</v>
      </c>
      <c r="H102" s="1" t="s">
        <v>262</v>
      </c>
      <c r="I102" s="1" t="s">
        <v>739</v>
      </c>
      <c r="J102" s="1" t="s">
        <v>264</v>
      </c>
      <c r="K102" s="1" t="s">
        <v>739</v>
      </c>
      <c r="L102" s="1" t="s">
        <v>739</v>
      </c>
      <c r="M102" s="1" t="s">
        <v>265</v>
      </c>
      <c r="N102" s="1" t="s">
        <v>265</v>
      </c>
      <c r="O102" s="1" t="s">
        <v>266</v>
      </c>
      <c r="P102" s="1" t="s">
        <v>267</v>
      </c>
      <c r="Q102" s="1" t="s">
        <v>740</v>
      </c>
      <c r="R102" s="1" t="s">
        <v>269</v>
      </c>
      <c r="S102" s="1" t="s">
        <v>270</v>
      </c>
      <c r="T102" s="1" t="s">
        <v>271</v>
      </c>
    </row>
    <row r="103" s="1" customFormat="1" spans="1:20">
      <c r="A103" s="1" t="s">
        <v>119</v>
      </c>
      <c r="B103" s="1" t="s">
        <v>53</v>
      </c>
      <c r="C103" s="1" t="s">
        <v>741</v>
      </c>
      <c r="D103" s="1" t="s">
        <v>742</v>
      </c>
      <c r="E103" s="1" t="s">
        <v>743</v>
      </c>
      <c r="F103" s="1" t="s">
        <v>87</v>
      </c>
      <c r="G103" s="1" t="s">
        <v>115</v>
      </c>
      <c r="H103" s="1" t="s">
        <v>262</v>
      </c>
      <c r="I103" s="1" t="s">
        <v>744</v>
      </c>
      <c r="J103" s="1" t="s">
        <v>264</v>
      </c>
      <c r="K103" s="1" t="s">
        <v>744</v>
      </c>
      <c r="L103" s="1" t="s">
        <v>744</v>
      </c>
      <c r="M103" s="1" t="s">
        <v>265</v>
      </c>
      <c r="N103" s="1" t="s">
        <v>265</v>
      </c>
      <c r="O103" s="1" t="s">
        <v>266</v>
      </c>
      <c r="P103" s="1" t="s">
        <v>267</v>
      </c>
      <c r="Q103" s="1" t="s">
        <v>745</v>
      </c>
      <c r="R103" s="1" t="s">
        <v>269</v>
      </c>
      <c r="S103" s="1" t="s">
        <v>270</v>
      </c>
      <c r="T103" s="1" t="s">
        <v>271</v>
      </c>
    </row>
    <row r="104" s="1" customFormat="1" spans="1:20">
      <c r="A104" s="1" t="s">
        <v>72</v>
      </c>
      <c r="B104" s="1" t="s">
        <v>53</v>
      </c>
      <c r="C104" s="1" t="s">
        <v>746</v>
      </c>
      <c r="D104" s="1" t="s">
        <v>415</v>
      </c>
      <c r="E104" s="1" t="s">
        <v>670</v>
      </c>
      <c r="F104" s="1" t="s">
        <v>53</v>
      </c>
      <c r="G104" s="1" t="s">
        <v>68</v>
      </c>
      <c r="H104" s="1" t="s">
        <v>262</v>
      </c>
      <c r="I104" s="1" t="s">
        <v>417</v>
      </c>
      <c r="J104" s="1" t="s">
        <v>264</v>
      </c>
      <c r="K104" s="1" t="s">
        <v>417</v>
      </c>
      <c r="L104" s="1" t="s">
        <v>417</v>
      </c>
      <c r="M104" s="1" t="s">
        <v>265</v>
      </c>
      <c r="N104" s="1" t="s">
        <v>265</v>
      </c>
      <c r="O104" s="1" t="s">
        <v>266</v>
      </c>
      <c r="P104" s="1" t="s">
        <v>267</v>
      </c>
      <c r="Q104" s="1" t="s">
        <v>747</v>
      </c>
      <c r="R104" s="1" t="s">
        <v>269</v>
      </c>
      <c r="S104" s="1" t="s">
        <v>270</v>
      </c>
      <c r="T104" s="1" t="s">
        <v>271</v>
      </c>
    </row>
    <row r="105" s="1" customFormat="1" spans="1:20">
      <c r="A105" s="1" t="s">
        <v>116</v>
      </c>
      <c r="B105" s="1" t="s">
        <v>53</v>
      </c>
      <c r="C105" s="1" t="s">
        <v>748</v>
      </c>
      <c r="D105" s="1" t="s">
        <v>749</v>
      </c>
      <c r="E105" s="1" t="s">
        <v>750</v>
      </c>
      <c r="F105" s="1" t="s">
        <v>68</v>
      </c>
      <c r="G105" s="1" t="s">
        <v>115</v>
      </c>
      <c r="H105" s="1" t="s">
        <v>262</v>
      </c>
      <c r="I105" s="1" t="s">
        <v>266</v>
      </c>
      <c r="J105" s="1" t="s">
        <v>264</v>
      </c>
      <c r="K105" s="1" t="s">
        <v>266</v>
      </c>
      <c r="L105" s="1" t="s">
        <v>266</v>
      </c>
      <c r="M105" s="1" t="s">
        <v>265</v>
      </c>
      <c r="N105" s="1" t="s">
        <v>265</v>
      </c>
      <c r="O105" s="1" t="s">
        <v>266</v>
      </c>
      <c r="P105" s="1" t="s">
        <v>267</v>
      </c>
      <c r="Q105" s="1" t="s">
        <v>751</v>
      </c>
      <c r="R105" s="1" t="s">
        <v>269</v>
      </c>
      <c r="S105" s="1" t="s">
        <v>270</v>
      </c>
      <c r="T105" s="1" t="s">
        <v>586</v>
      </c>
    </row>
    <row r="106" s="1" customFormat="1" spans="1:20">
      <c r="A106" s="1" t="s">
        <v>752</v>
      </c>
      <c r="B106" s="1" t="s">
        <v>53</v>
      </c>
      <c r="C106" s="1" t="s">
        <v>753</v>
      </c>
      <c r="D106" s="1" t="s">
        <v>754</v>
      </c>
      <c r="E106" s="1" t="s">
        <v>755</v>
      </c>
      <c r="F106" s="1" t="s">
        <v>53</v>
      </c>
      <c r="G106" s="1" t="s">
        <v>68</v>
      </c>
      <c r="H106" s="1" t="s">
        <v>262</v>
      </c>
      <c r="I106" s="1" t="s">
        <v>266</v>
      </c>
      <c r="J106" s="1" t="s">
        <v>264</v>
      </c>
      <c r="K106" s="1" t="s">
        <v>266</v>
      </c>
      <c r="L106" s="1" t="s">
        <v>266</v>
      </c>
      <c r="M106" s="1" t="s">
        <v>265</v>
      </c>
      <c r="N106" s="1" t="s">
        <v>265</v>
      </c>
      <c r="O106" s="1" t="s">
        <v>266</v>
      </c>
      <c r="P106" s="1" t="s">
        <v>267</v>
      </c>
      <c r="Q106" s="1" t="s">
        <v>756</v>
      </c>
      <c r="R106" s="1" t="s">
        <v>269</v>
      </c>
      <c r="S106" s="1" t="s">
        <v>270</v>
      </c>
      <c r="T106" s="1" t="s">
        <v>271</v>
      </c>
    </row>
    <row r="107" s="1" customFormat="1" spans="1:20">
      <c r="A107" s="1" t="s">
        <v>109</v>
      </c>
      <c r="B107" s="1" t="s">
        <v>53</v>
      </c>
      <c r="C107" s="1" t="s">
        <v>757</v>
      </c>
      <c r="D107" s="1" t="s">
        <v>758</v>
      </c>
      <c r="E107" s="1" t="s">
        <v>759</v>
      </c>
      <c r="F107" s="1" t="s">
        <v>68</v>
      </c>
      <c r="G107" s="1" t="s">
        <v>87</v>
      </c>
      <c r="H107" s="1" t="s">
        <v>262</v>
      </c>
      <c r="I107" s="1" t="s">
        <v>463</v>
      </c>
      <c r="J107" s="1" t="s">
        <v>264</v>
      </c>
      <c r="K107" s="1" t="s">
        <v>463</v>
      </c>
      <c r="L107" s="1" t="s">
        <v>463</v>
      </c>
      <c r="M107" s="1" t="s">
        <v>265</v>
      </c>
      <c r="N107" s="1" t="s">
        <v>265</v>
      </c>
      <c r="O107" s="1" t="s">
        <v>266</v>
      </c>
      <c r="P107" s="1" t="s">
        <v>267</v>
      </c>
      <c r="Q107" s="1" t="s">
        <v>760</v>
      </c>
      <c r="R107" s="1" t="s">
        <v>269</v>
      </c>
      <c r="S107" s="1" t="s">
        <v>270</v>
      </c>
      <c r="T107" s="1" t="s">
        <v>271</v>
      </c>
    </row>
    <row r="108" s="1" customFormat="1" spans="1:20">
      <c r="A108" s="1" t="s">
        <v>71</v>
      </c>
      <c r="B108" s="1" t="s">
        <v>53</v>
      </c>
      <c r="C108" s="1" t="s">
        <v>761</v>
      </c>
      <c r="D108" s="1" t="s">
        <v>762</v>
      </c>
      <c r="E108" s="1" t="s">
        <v>763</v>
      </c>
      <c r="F108" s="1" t="s">
        <v>53</v>
      </c>
      <c r="G108" s="1" t="s">
        <v>68</v>
      </c>
      <c r="H108" s="1" t="s">
        <v>262</v>
      </c>
      <c r="I108" s="1" t="s">
        <v>764</v>
      </c>
      <c r="J108" s="1" t="s">
        <v>264</v>
      </c>
      <c r="K108" s="1" t="s">
        <v>764</v>
      </c>
      <c r="L108" s="1" t="s">
        <v>764</v>
      </c>
      <c r="M108" s="1" t="s">
        <v>265</v>
      </c>
      <c r="N108" s="1" t="s">
        <v>265</v>
      </c>
      <c r="O108" s="1" t="s">
        <v>266</v>
      </c>
      <c r="P108" s="1" t="s">
        <v>267</v>
      </c>
      <c r="Q108" s="1" t="s">
        <v>765</v>
      </c>
      <c r="R108" s="1" t="s">
        <v>269</v>
      </c>
      <c r="S108" s="1" t="s">
        <v>270</v>
      </c>
      <c r="T108" s="1" t="s">
        <v>271</v>
      </c>
    </row>
    <row r="109" s="1" customFormat="1" spans="1:20">
      <c r="A109" s="1" t="s">
        <v>74</v>
      </c>
      <c r="B109" s="1" t="s">
        <v>53</v>
      </c>
      <c r="C109" s="1" t="s">
        <v>766</v>
      </c>
      <c r="D109" s="1" t="s">
        <v>762</v>
      </c>
      <c r="E109" s="1" t="s">
        <v>767</v>
      </c>
      <c r="F109" s="1" t="s">
        <v>53</v>
      </c>
      <c r="G109" s="1" t="s">
        <v>68</v>
      </c>
      <c r="H109" s="1" t="s">
        <v>262</v>
      </c>
      <c r="I109" s="1" t="s">
        <v>764</v>
      </c>
      <c r="J109" s="1" t="s">
        <v>264</v>
      </c>
      <c r="K109" s="1" t="s">
        <v>764</v>
      </c>
      <c r="L109" s="1" t="s">
        <v>764</v>
      </c>
      <c r="M109" s="1" t="s">
        <v>265</v>
      </c>
      <c r="N109" s="1" t="s">
        <v>265</v>
      </c>
      <c r="O109" s="1" t="s">
        <v>266</v>
      </c>
      <c r="P109" s="1" t="s">
        <v>267</v>
      </c>
      <c r="Q109" s="1" t="s">
        <v>768</v>
      </c>
      <c r="R109" s="1" t="s">
        <v>269</v>
      </c>
      <c r="S109" s="1" t="s">
        <v>270</v>
      </c>
      <c r="T109" s="1" t="s">
        <v>271</v>
      </c>
    </row>
    <row r="110" s="1" customFormat="1" spans="1:20">
      <c r="A110" s="1" t="s">
        <v>73</v>
      </c>
      <c r="B110" s="1" t="s">
        <v>53</v>
      </c>
      <c r="C110" s="1" t="s">
        <v>769</v>
      </c>
      <c r="D110" s="1" t="s">
        <v>770</v>
      </c>
      <c r="E110" s="1" t="s">
        <v>771</v>
      </c>
      <c r="F110" s="1" t="s">
        <v>53</v>
      </c>
      <c r="G110" s="1" t="s">
        <v>68</v>
      </c>
      <c r="H110" s="1" t="s">
        <v>262</v>
      </c>
      <c r="I110" s="1" t="s">
        <v>772</v>
      </c>
      <c r="J110" s="1" t="s">
        <v>264</v>
      </c>
      <c r="K110" s="1" t="s">
        <v>772</v>
      </c>
      <c r="L110" s="1" t="s">
        <v>772</v>
      </c>
      <c r="M110" s="1" t="s">
        <v>265</v>
      </c>
      <c r="N110" s="1" t="s">
        <v>265</v>
      </c>
      <c r="O110" s="1" t="s">
        <v>266</v>
      </c>
      <c r="P110" s="1" t="s">
        <v>267</v>
      </c>
      <c r="Q110" s="1" t="s">
        <v>773</v>
      </c>
      <c r="R110" s="1" t="s">
        <v>269</v>
      </c>
      <c r="S110" s="1" t="s">
        <v>270</v>
      </c>
      <c r="T110" s="1" t="s">
        <v>271</v>
      </c>
    </row>
    <row r="111" s="1" customFormat="1" spans="1:20">
      <c r="A111" s="1" t="s">
        <v>108</v>
      </c>
      <c r="B111" s="1" t="s">
        <v>53</v>
      </c>
      <c r="C111" s="1" t="s">
        <v>774</v>
      </c>
      <c r="D111" s="1" t="s">
        <v>775</v>
      </c>
      <c r="E111" s="1" t="s">
        <v>776</v>
      </c>
      <c r="F111" s="1" t="s">
        <v>53</v>
      </c>
      <c r="G111" s="1" t="s">
        <v>87</v>
      </c>
      <c r="H111" s="1" t="s">
        <v>262</v>
      </c>
      <c r="I111" s="1" t="s">
        <v>507</v>
      </c>
      <c r="J111" s="1" t="s">
        <v>264</v>
      </c>
      <c r="K111" s="1" t="s">
        <v>507</v>
      </c>
      <c r="L111" s="1" t="s">
        <v>507</v>
      </c>
      <c r="M111" s="1" t="s">
        <v>265</v>
      </c>
      <c r="N111" s="1" t="s">
        <v>265</v>
      </c>
      <c r="O111" s="1" t="s">
        <v>266</v>
      </c>
      <c r="P111" s="1" t="s">
        <v>267</v>
      </c>
      <c r="Q111" s="1" t="s">
        <v>777</v>
      </c>
      <c r="R111" s="1" t="s">
        <v>269</v>
      </c>
      <c r="S111" s="1" t="s">
        <v>270</v>
      </c>
      <c r="T111" s="1" t="s">
        <v>271</v>
      </c>
    </row>
    <row r="112" s="1" customFormat="1" spans="1:20">
      <c r="A112" s="1" t="s">
        <v>85</v>
      </c>
      <c r="B112" s="1" t="s">
        <v>53</v>
      </c>
      <c r="C112" s="1" t="s">
        <v>778</v>
      </c>
      <c r="D112" s="1" t="s">
        <v>779</v>
      </c>
      <c r="E112" s="1" t="s">
        <v>780</v>
      </c>
      <c r="F112" s="1" t="s">
        <v>53</v>
      </c>
      <c r="G112" s="1" t="s">
        <v>68</v>
      </c>
      <c r="H112" s="1" t="s">
        <v>262</v>
      </c>
      <c r="I112" s="1" t="s">
        <v>781</v>
      </c>
      <c r="J112" s="1" t="s">
        <v>264</v>
      </c>
      <c r="K112" s="1" t="s">
        <v>781</v>
      </c>
      <c r="L112" s="1" t="s">
        <v>781</v>
      </c>
      <c r="M112" s="1" t="s">
        <v>265</v>
      </c>
      <c r="N112" s="1" t="s">
        <v>265</v>
      </c>
      <c r="O112" s="1" t="s">
        <v>266</v>
      </c>
      <c r="P112" s="1" t="s">
        <v>267</v>
      </c>
      <c r="Q112" s="1" t="s">
        <v>782</v>
      </c>
      <c r="R112" s="1" t="s">
        <v>269</v>
      </c>
      <c r="S112" s="1" t="s">
        <v>270</v>
      </c>
      <c r="T112" s="1" t="s">
        <v>271</v>
      </c>
    </row>
    <row r="113" s="1" customFormat="1" spans="1:20">
      <c r="A113" s="1" t="s">
        <v>84</v>
      </c>
      <c r="B113" s="1" t="s">
        <v>53</v>
      </c>
      <c r="C113" s="1" t="s">
        <v>783</v>
      </c>
      <c r="D113" s="1" t="s">
        <v>784</v>
      </c>
      <c r="E113" s="1" t="s">
        <v>785</v>
      </c>
      <c r="F113" s="1" t="s">
        <v>53</v>
      </c>
      <c r="G113" s="1" t="s">
        <v>68</v>
      </c>
      <c r="H113" s="1" t="s">
        <v>262</v>
      </c>
      <c r="I113" s="1" t="s">
        <v>786</v>
      </c>
      <c r="J113" s="1" t="s">
        <v>264</v>
      </c>
      <c r="K113" s="1" t="s">
        <v>786</v>
      </c>
      <c r="L113" s="1" t="s">
        <v>786</v>
      </c>
      <c r="M113" s="1" t="s">
        <v>265</v>
      </c>
      <c r="N113" s="1" t="s">
        <v>265</v>
      </c>
      <c r="O113" s="1" t="s">
        <v>266</v>
      </c>
      <c r="P113" s="1" t="s">
        <v>267</v>
      </c>
      <c r="Q113" s="1" t="s">
        <v>787</v>
      </c>
      <c r="R113" s="1" t="s">
        <v>269</v>
      </c>
      <c r="S113" s="1" t="s">
        <v>270</v>
      </c>
      <c r="T113" s="1" t="s">
        <v>586</v>
      </c>
    </row>
    <row r="114" s="1" customFormat="1" spans="1:20">
      <c r="A114" s="1" t="s">
        <v>788</v>
      </c>
      <c r="B114" s="1" t="s">
        <v>53</v>
      </c>
      <c r="C114" s="1" t="s">
        <v>789</v>
      </c>
      <c r="D114" s="1" t="s">
        <v>790</v>
      </c>
      <c r="E114" s="1" t="s">
        <v>791</v>
      </c>
      <c r="F114" s="1" t="s">
        <v>53</v>
      </c>
      <c r="G114" s="1" t="s">
        <v>68</v>
      </c>
      <c r="H114" s="1" t="s">
        <v>262</v>
      </c>
      <c r="I114" s="1" t="s">
        <v>792</v>
      </c>
      <c r="J114" s="1" t="s">
        <v>264</v>
      </c>
      <c r="K114" s="1" t="s">
        <v>792</v>
      </c>
      <c r="L114" s="1" t="s">
        <v>266</v>
      </c>
      <c r="M114" s="1" t="s">
        <v>793</v>
      </c>
      <c r="N114" s="1" t="s">
        <v>793</v>
      </c>
      <c r="O114" s="1" t="s">
        <v>266</v>
      </c>
      <c r="P114" s="1" t="s">
        <v>267</v>
      </c>
      <c r="Q114" s="1" t="s">
        <v>794</v>
      </c>
      <c r="R114" s="1" t="s">
        <v>269</v>
      </c>
      <c r="S114" s="1" t="s">
        <v>270</v>
      </c>
      <c r="T114" s="1" t="s">
        <v>271</v>
      </c>
    </row>
    <row r="115" s="1" customFormat="1" spans="1:20">
      <c r="A115" s="1" t="s">
        <v>70</v>
      </c>
      <c r="B115" s="1" t="s">
        <v>53</v>
      </c>
      <c r="C115" s="1" t="s">
        <v>795</v>
      </c>
      <c r="D115" s="1" t="s">
        <v>796</v>
      </c>
      <c r="E115" s="1" t="s">
        <v>797</v>
      </c>
      <c r="F115" s="1" t="s">
        <v>53</v>
      </c>
      <c r="G115" s="1" t="s">
        <v>68</v>
      </c>
      <c r="H115" s="1" t="s">
        <v>262</v>
      </c>
      <c r="I115" s="1" t="s">
        <v>305</v>
      </c>
      <c r="J115" s="1" t="s">
        <v>264</v>
      </c>
      <c r="K115" s="1" t="s">
        <v>305</v>
      </c>
      <c r="L115" s="1" t="s">
        <v>305</v>
      </c>
      <c r="M115" s="1" t="s">
        <v>265</v>
      </c>
      <c r="N115" s="1" t="s">
        <v>265</v>
      </c>
      <c r="O115" s="1" t="s">
        <v>266</v>
      </c>
      <c r="P115" s="1" t="s">
        <v>267</v>
      </c>
      <c r="Q115" s="1" t="s">
        <v>798</v>
      </c>
      <c r="R115" s="1" t="s">
        <v>269</v>
      </c>
      <c r="S115" s="1" t="s">
        <v>270</v>
      </c>
      <c r="T115" s="1" t="s">
        <v>271</v>
      </c>
    </row>
    <row r="116" s="1" customFormat="1" spans="1:20">
      <c r="A116" s="1" t="s">
        <v>69</v>
      </c>
      <c r="B116" s="1" t="s">
        <v>32</v>
      </c>
      <c r="C116" s="1" t="s">
        <v>799</v>
      </c>
      <c r="D116" s="1" t="s">
        <v>749</v>
      </c>
      <c r="E116" s="1" t="s">
        <v>800</v>
      </c>
      <c r="F116" s="1" t="s">
        <v>53</v>
      </c>
      <c r="G116" s="1" t="s">
        <v>68</v>
      </c>
      <c r="H116" s="1" t="s">
        <v>262</v>
      </c>
      <c r="I116" s="1" t="s">
        <v>266</v>
      </c>
      <c r="J116" s="1" t="s">
        <v>264</v>
      </c>
      <c r="K116" s="1" t="s">
        <v>266</v>
      </c>
      <c r="L116" s="1" t="s">
        <v>266</v>
      </c>
      <c r="M116" s="1" t="s">
        <v>265</v>
      </c>
      <c r="N116" s="1" t="s">
        <v>265</v>
      </c>
      <c r="O116" s="1" t="s">
        <v>266</v>
      </c>
      <c r="P116" s="1" t="s">
        <v>267</v>
      </c>
      <c r="Q116" s="1" t="s">
        <v>801</v>
      </c>
      <c r="R116" s="1" t="s">
        <v>269</v>
      </c>
      <c r="S116" s="1" t="s">
        <v>270</v>
      </c>
      <c r="T116" s="1" t="s">
        <v>586</v>
      </c>
    </row>
    <row r="117" s="1" customFormat="1" spans="1:20">
      <c r="A117" s="1" t="s">
        <v>83</v>
      </c>
      <c r="B117" s="1" t="s">
        <v>32</v>
      </c>
      <c r="C117" s="1" t="s">
        <v>802</v>
      </c>
      <c r="D117" s="1" t="s">
        <v>524</v>
      </c>
      <c r="E117" s="1" t="s">
        <v>803</v>
      </c>
      <c r="F117" s="1" t="s">
        <v>53</v>
      </c>
      <c r="G117" s="1" t="s">
        <v>68</v>
      </c>
      <c r="H117" s="1" t="s">
        <v>262</v>
      </c>
      <c r="I117" s="1" t="s">
        <v>804</v>
      </c>
      <c r="J117" s="1" t="s">
        <v>264</v>
      </c>
      <c r="K117" s="1" t="s">
        <v>804</v>
      </c>
      <c r="L117" s="1" t="s">
        <v>804</v>
      </c>
      <c r="M117" s="1" t="s">
        <v>265</v>
      </c>
      <c r="N117" s="1" t="s">
        <v>265</v>
      </c>
      <c r="O117" s="1" t="s">
        <v>266</v>
      </c>
      <c r="P117" s="1" t="s">
        <v>267</v>
      </c>
      <c r="Q117" s="1" t="s">
        <v>805</v>
      </c>
      <c r="R117" s="1" t="s">
        <v>269</v>
      </c>
      <c r="S117" s="1" t="s">
        <v>270</v>
      </c>
      <c r="T117" s="1" t="s">
        <v>271</v>
      </c>
    </row>
    <row r="118" s="1" customFormat="1" spans="1:20">
      <c r="A118" s="1" t="s">
        <v>80</v>
      </c>
      <c r="B118" s="1" t="s">
        <v>32</v>
      </c>
      <c r="C118" s="1" t="s">
        <v>806</v>
      </c>
      <c r="D118" s="1" t="s">
        <v>807</v>
      </c>
      <c r="E118" s="1" t="s">
        <v>808</v>
      </c>
      <c r="F118" s="1" t="s">
        <v>53</v>
      </c>
      <c r="G118" s="1" t="s">
        <v>68</v>
      </c>
      <c r="H118" s="1" t="s">
        <v>262</v>
      </c>
      <c r="I118" s="1" t="s">
        <v>809</v>
      </c>
      <c r="J118" s="1" t="s">
        <v>264</v>
      </c>
      <c r="K118" s="1" t="s">
        <v>809</v>
      </c>
      <c r="L118" s="1" t="s">
        <v>809</v>
      </c>
      <c r="M118" s="1" t="s">
        <v>265</v>
      </c>
      <c r="N118" s="1" t="s">
        <v>265</v>
      </c>
      <c r="O118" s="1" t="s">
        <v>266</v>
      </c>
      <c r="P118" s="1" t="s">
        <v>267</v>
      </c>
      <c r="Q118" s="1" t="s">
        <v>810</v>
      </c>
      <c r="R118" s="1" t="s">
        <v>269</v>
      </c>
      <c r="S118" s="1" t="s">
        <v>270</v>
      </c>
      <c r="T118" s="1" t="s">
        <v>271</v>
      </c>
    </row>
    <row r="119" s="1" customFormat="1" spans="1:20">
      <c r="A119" s="1" t="s">
        <v>62</v>
      </c>
      <c r="B119" s="1" t="s">
        <v>32</v>
      </c>
      <c r="C119" s="1" t="s">
        <v>811</v>
      </c>
      <c r="D119" s="1" t="s">
        <v>415</v>
      </c>
      <c r="E119" s="1" t="s">
        <v>812</v>
      </c>
      <c r="F119" s="1" t="s">
        <v>32</v>
      </c>
      <c r="G119" s="1" t="s">
        <v>53</v>
      </c>
      <c r="H119" s="1" t="s">
        <v>262</v>
      </c>
      <c r="I119" s="1" t="s">
        <v>589</v>
      </c>
      <c r="J119" s="1" t="s">
        <v>264</v>
      </c>
      <c r="K119" s="1" t="s">
        <v>589</v>
      </c>
      <c r="L119" s="1" t="s">
        <v>589</v>
      </c>
      <c r="M119" s="1" t="s">
        <v>265</v>
      </c>
      <c r="N119" s="1" t="s">
        <v>265</v>
      </c>
      <c r="O119" s="1" t="s">
        <v>266</v>
      </c>
      <c r="P119" s="1" t="s">
        <v>267</v>
      </c>
      <c r="Q119" s="1" t="s">
        <v>813</v>
      </c>
      <c r="R119" s="1" t="s">
        <v>269</v>
      </c>
      <c r="S119" s="1" t="s">
        <v>270</v>
      </c>
      <c r="T119" s="1" t="s">
        <v>271</v>
      </c>
    </row>
    <row r="120" s="1" customFormat="1" spans="1:20">
      <c r="A120" s="1" t="s">
        <v>81</v>
      </c>
      <c r="B120" s="1" t="s">
        <v>32</v>
      </c>
      <c r="C120" s="1" t="s">
        <v>814</v>
      </c>
      <c r="D120" s="1" t="s">
        <v>712</v>
      </c>
      <c r="E120" s="1" t="s">
        <v>815</v>
      </c>
      <c r="F120" s="1" t="s">
        <v>53</v>
      </c>
      <c r="G120" s="1" t="s">
        <v>68</v>
      </c>
      <c r="H120" s="1" t="s">
        <v>262</v>
      </c>
      <c r="I120" s="1" t="s">
        <v>618</v>
      </c>
      <c r="J120" s="1" t="s">
        <v>264</v>
      </c>
      <c r="K120" s="1" t="s">
        <v>618</v>
      </c>
      <c r="L120" s="1" t="s">
        <v>618</v>
      </c>
      <c r="M120" s="1" t="s">
        <v>265</v>
      </c>
      <c r="N120" s="1" t="s">
        <v>265</v>
      </c>
      <c r="O120" s="1" t="s">
        <v>266</v>
      </c>
      <c r="P120" s="1" t="s">
        <v>267</v>
      </c>
      <c r="Q120" s="1" t="s">
        <v>816</v>
      </c>
      <c r="R120" s="1" t="s">
        <v>269</v>
      </c>
      <c r="S120" s="1" t="s">
        <v>270</v>
      </c>
      <c r="T120" s="1" t="s">
        <v>271</v>
      </c>
    </row>
    <row r="121" s="1" customFormat="1" spans="1:20">
      <c r="A121" s="1" t="s">
        <v>92</v>
      </c>
      <c r="B121" s="1" t="s">
        <v>32</v>
      </c>
      <c r="C121" s="1" t="s">
        <v>817</v>
      </c>
      <c r="D121" s="1" t="s">
        <v>673</v>
      </c>
      <c r="E121" s="1" t="s">
        <v>818</v>
      </c>
      <c r="F121" s="1" t="s">
        <v>53</v>
      </c>
      <c r="G121" s="1" t="s">
        <v>87</v>
      </c>
      <c r="H121" s="1" t="s">
        <v>262</v>
      </c>
      <c r="I121" s="1" t="s">
        <v>819</v>
      </c>
      <c r="J121" s="1" t="s">
        <v>264</v>
      </c>
      <c r="K121" s="1" t="s">
        <v>819</v>
      </c>
      <c r="L121" s="1" t="s">
        <v>819</v>
      </c>
      <c r="M121" s="1" t="s">
        <v>265</v>
      </c>
      <c r="N121" s="1" t="s">
        <v>265</v>
      </c>
      <c r="O121" s="1" t="s">
        <v>266</v>
      </c>
      <c r="P121" s="1" t="s">
        <v>267</v>
      </c>
      <c r="Q121" s="1" t="s">
        <v>820</v>
      </c>
      <c r="R121" s="1" t="s">
        <v>269</v>
      </c>
      <c r="S121" s="1" t="s">
        <v>270</v>
      </c>
      <c r="T121" s="1" t="s">
        <v>271</v>
      </c>
    </row>
    <row r="122" s="1" customFormat="1" spans="1:20">
      <c r="A122" s="1" t="s">
        <v>82</v>
      </c>
      <c r="B122" s="1" t="s">
        <v>32</v>
      </c>
      <c r="C122" s="1" t="s">
        <v>821</v>
      </c>
      <c r="D122" s="1" t="s">
        <v>822</v>
      </c>
      <c r="E122" s="1" t="s">
        <v>823</v>
      </c>
      <c r="F122" s="1" t="s">
        <v>53</v>
      </c>
      <c r="G122" s="1" t="s">
        <v>68</v>
      </c>
      <c r="H122" s="1" t="s">
        <v>262</v>
      </c>
      <c r="I122" s="1" t="s">
        <v>824</v>
      </c>
      <c r="J122" s="1" t="s">
        <v>264</v>
      </c>
      <c r="K122" s="1" t="s">
        <v>824</v>
      </c>
      <c r="L122" s="1" t="s">
        <v>824</v>
      </c>
      <c r="M122" s="1" t="s">
        <v>265</v>
      </c>
      <c r="N122" s="1" t="s">
        <v>265</v>
      </c>
      <c r="O122" s="1" t="s">
        <v>266</v>
      </c>
      <c r="P122" s="1" t="s">
        <v>267</v>
      </c>
      <c r="Q122" s="1" t="s">
        <v>825</v>
      </c>
      <c r="R122" s="1" t="s">
        <v>269</v>
      </c>
      <c r="S122" s="1" t="s">
        <v>270</v>
      </c>
      <c r="T122" s="1" t="s">
        <v>271</v>
      </c>
    </row>
    <row r="123" s="1" customFormat="1" spans="1:20">
      <c r="A123" s="1" t="s">
        <v>180</v>
      </c>
      <c r="B123" s="1" t="s">
        <v>32</v>
      </c>
      <c r="C123" s="1" t="s">
        <v>826</v>
      </c>
      <c r="D123" s="1" t="s">
        <v>827</v>
      </c>
      <c r="E123" s="1" t="s">
        <v>828</v>
      </c>
      <c r="F123" s="1" t="s">
        <v>115</v>
      </c>
      <c r="G123" s="1" t="s">
        <v>168</v>
      </c>
      <c r="H123" s="1" t="s">
        <v>262</v>
      </c>
      <c r="I123" s="1" t="s">
        <v>829</v>
      </c>
      <c r="J123" s="1" t="s">
        <v>264</v>
      </c>
      <c r="K123" s="1" t="s">
        <v>829</v>
      </c>
      <c r="L123" s="1" t="s">
        <v>829</v>
      </c>
      <c r="M123" s="1" t="s">
        <v>265</v>
      </c>
      <c r="N123" s="1" t="s">
        <v>265</v>
      </c>
      <c r="O123" s="1" t="s">
        <v>266</v>
      </c>
      <c r="P123" s="1" t="s">
        <v>267</v>
      </c>
      <c r="Q123" s="1" t="s">
        <v>830</v>
      </c>
      <c r="R123" s="1" t="s">
        <v>269</v>
      </c>
      <c r="S123" s="1" t="s">
        <v>270</v>
      </c>
      <c r="T123" s="1" t="s">
        <v>271</v>
      </c>
    </row>
    <row r="124" s="1" customFormat="1" spans="1:20">
      <c r="A124" s="1" t="s">
        <v>179</v>
      </c>
      <c r="B124" s="1" t="s">
        <v>32</v>
      </c>
      <c r="C124" s="1" t="s">
        <v>831</v>
      </c>
      <c r="D124" s="1" t="s">
        <v>827</v>
      </c>
      <c r="E124" s="1" t="s">
        <v>832</v>
      </c>
      <c r="F124" s="1" t="s">
        <v>115</v>
      </c>
      <c r="G124" s="1" t="s">
        <v>168</v>
      </c>
      <c r="H124" s="1" t="s">
        <v>262</v>
      </c>
      <c r="I124" s="1" t="s">
        <v>829</v>
      </c>
      <c r="J124" s="1" t="s">
        <v>264</v>
      </c>
      <c r="K124" s="1" t="s">
        <v>829</v>
      </c>
      <c r="L124" s="1" t="s">
        <v>829</v>
      </c>
      <c r="M124" s="1" t="s">
        <v>265</v>
      </c>
      <c r="N124" s="1" t="s">
        <v>265</v>
      </c>
      <c r="O124" s="1" t="s">
        <v>266</v>
      </c>
      <c r="P124" s="1" t="s">
        <v>267</v>
      </c>
      <c r="Q124" s="1" t="s">
        <v>833</v>
      </c>
      <c r="R124" s="1" t="s">
        <v>269</v>
      </c>
      <c r="S124" s="1" t="s">
        <v>270</v>
      </c>
      <c r="T124" s="1" t="s">
        <v>271</v>
      </c>
    </row>
    <row r="125" s="1" customFormat="1" spans="1:20">
      <c r="A125" s="1" t="s">
        <v>107</v>
      </c>
      <c r="B125" s="1" t="s">
        <v>32</v>
      </c>
      <c r="C125" s="1" t="s">
        <v>834</v>
      </c>
      <c r="D125" s="1" t="s">
        <v>835</v>
      </c>
      <c r="E125" s="1" t="s">
        <v>836</v>
      </c>
      <c r="F125" s="1" t="s">
        <v>53</v>
      </c>
      <c r="G125" s="1" t="s">
        <v>87</v>
      </c>
      <c r="H125" s="1" t="s">
        <v>262</v>
      </c>
      <c r="I125" s="1" t="s">
        <v>837</v>
      </c>
      <c r="J125" s="1" t="s">
        <v>264</v>
      </c>
      <c r="K125" s="1" t="s">
        <v>837</v>
      </c>
      <c r="L125" s="1" t="s">
        <v>837</v>
      </c>
      <c r="M125" s="1" t="s">
        <v>265</v>
      </c>
      <c r="N125" s="1" t="s">
        <v>265</v>
      </c>
      <c r="O125" s="1" t="s">
        <v>266</v>
      </c>
      <c r="P125" s="1" t="s">
        <v>267</v>
      </c>
      <c r="Q125" s="1" t="s">
        <v>838</v>
      </c>
      <c r="R125" s="1" t="s">
        <v>269</v>
      </c>
      <c r="S125" s="1" t="s">
        <v>270</v>
      </c>
      <c r="T125" s="1" t="s">
        <v>271</v>
      </c>
    </row>
    <row r="126" s="1" customFormat="1" spans="1:20">
      <c r="A126" s="1" t="s">
        <v>65</v>
      </c>
      <c r="B126" s="1" t="s">
        <v>32</v>
      </c>
      <c r="C126" s="1" t="s">
        <v>839</v>
      </c>
      <c r="D126" s="1" t="s">
        <v>840</v>
      </c>
      <c r="E126" s="1" t="s">
        <v>841</v>
      </c>
      <c r="F126" s="1" t="s">
        <v>32</v>
      </c>
      <c r="G126" s="1" t="s">
        <v>53</v>
      </c>
      <c r="H126" s="1" t="s">
        <v>262</v>
      </c>
      <c r="I126" s="1" t="s">
        <v>842</v>
      </c>
      <c r="J126" s="1" t="s">
        <v>264</v>
      </c>
      <c r="K126" s="1" t="s">
        <v>842</v>
      </c>
      <c r="L126" s="1" t="s">
        <v>842</v>
      </c>
      <c r="M126" s="1" t="s">
        <v>265</v>
      </c>
      <c r="N126" s="1" t="s">
        <v>265</v>
      </c>
      <c r="O126" s="1" t="s">
        <v>266</v>
      </c>
      <c r="P126" s="1" t="s">
        <v>267</v>
      </c>
      <c r="Q126" s="1" t="s">
        <v>843</v>
      </c>
      <c r="R126" s="1" t="s">
        <v>269</v>
      </c>
      <c r="S126" s="1" t="s">
        <v>270</v>
      </c>
      <c r="T126" s="1" t="s">
        <v>271</v>
      </c>
    </row>
    <row r="127" s="1" customFormat="1" spans="1:20">
      <c r="A127" s="1" t="s">
        <v>63</v>
      </c>
      <c r="B127" s="1" t="s">
        <v>32</v>
      </c>
      <c r="C127" s="1" t="s">
        <v>844</v>
      </c>
      <c r="D127" s="1" t="s">
        <v>845</v>
      </c>
      <c r="E127" s="1" t="s">
        <v>846</v>
      </c>
      <c r="F127" s="1" t="s">
        <v>32</v>
      </c>
      <c r="G127" s="1" t="s">
        <v>53</v>
      </c>
      <c r="H127" s="1" t="s">
        <v>262</v>
      </c>
      <c r="I127" s="1" t="s">
        <v>847</v>
      </c>
      <c r="J127" s="1" t="s">
        <v>264</v>
      </c>
      <c r="K127" s="1" t="s">
        <v>847</v>
      </c>
      <c r="L127" s="1" t="s">
        <v>847</v>
      </c>
      <c r="M127" s="1" t="s">
        <v>265</v>
      </c>
      <c r="N127" s="1" t="s">
        <v>265</v>
      </c>
      <c r="O127" s="1" t="s">
        <v>266</v>
      </c>
      <c r="P127" s="1" t="s">
        <v>267</v>
      </c>
      <c r="Q127" s="1" t="s">
        <v>848</v>
      </c>
      <c r="R127" s="1" t="s">
        <v>269</v>
      </c>
      <c r="S127" s="1" t="s">
        <v>270</v>
      </c>
      <c r="T127" s="1" t="s">
        <v>271</v>
      </c>
    </row>
    <row r="128" s="1" customFormat="1" spans="1:20">
      <c r="A128" s="1" t="s">
        <v>64</v>
      </c>
      <c r="B128" s="1" t="s">
        <v>32</v>
      </c>
      <c r="C128" s="1" t="s">
        <v>849</v>
      </c>
      <c r="D128" s="1" t="s">
        <v>850</v>
      </c>
      <c r="E128" s="1" t="s">
        <v>851</v>
      </c>
      <c r="F128" s="1" t="s">
        <v>32</v>
      </c>
      <c r="G128" s="1" t="s">
        <v>53</v>
      </c>
      <c r="H128" s="1" t="s">
        <v>262</v>
      </c>
      <c r="I128" s="1" t="s">
        <v>809</v>
      </c>
      <c r="J128" s="1" t="s">
        <v>264</v>
      </c>
      <c r="K128" s="1" t="s">
        <v>809</v>
      </c>
      <c r="L128" s="1" t="s">
        <v>809</v>
      </c>
      <c r="M128" s="1" t="s">
        <v>265</v>
      </c>
      <c r="N128" s="1" t="s">
        <v>265</v>
      </c>
      <c r="O128" s="1" t="s">
        <v>266</v>
      </c>
      <c r="P128" s="1" t="s">
        <v>267</v>
      </c>
      <c r="Q128" s="1" t="s">
        <v>852</v>
      </c>
      <c r="R128" s="1" t="s">
        <v>269</v>
      </c>
      <c r="S128" s="1" t="s">
        <v>270</v>
      </c>
      <c r="T128" s="1" t="s">
        <v>271</v>
      </c>
    </row>
    <row r="129" s="1" customFormat="1" spans="1:20">
      <c r="A129" s="1" t="s">
        <v>66</v>
      </c>
      <c r="B129" s="1" t="s">
        <v>32</v>
      </c>
      <c r="C129" s="1" t="s">
        <v>853</v>
      </c>
      <c r="D129" s="1" t="s">
        <v>854</v>
      </c>
      <c r="E129" s="1" t="s">
        <v>855</v>
      </c>
      <c r="F129" s="1" t="s">
        <v>32</v>
      </c>
      <c r="G129" s="1" t="s">
        <v>53</v>
      </c>
      <c r="H129" s="1" t="s">
        <v>262</v>
      </c>
      <c r="I129" s="1" t="s">
        <v>603</v>
      </c>
      <c r="J129" s="1" t="s">
        <v>264</v>
      </c>
      <c r="K129" s="1" t="s">
        <v>603</v>
      </c>
      <c r="L129" s="1" t="s">
        <v>603</v>
      </c>
      <c r="M129" s="1" t="s">
        <v>265</v>
      </c>
      <c r="N129" s="1" t="s">
        <v>265</v>
      </c>
      <c r="O129" s="1" t="s">
        <v>266</v>
      </c>
      <c r="P129" s="1" t="s">
        <v>267</v>
      </c>
      <c r="Q129" s="1" t="s">
        <v>856</v>
      </c>
      <c r="R129" s="1" t="s">
        <v>269</v>
      </c>
      <c r="S129" s="1" t="s">
        <v>270</v>
      </c>
      <c r="T129" s="1" t="s">
        <v>271</v>
      </c>
    </row>
    <row r="130" s="1" customFormat="1" spans="1:20">
      <c r="A130" s="1" t="s">
        <v>58</v>
      </c>
      <c r="B130" s="1" t="s">
        <v>32</v>
      </c>
      <c r="C130" s="1" t="s">
        <v>857</v>
      </c>
      <c r="D130" s="1" t="s">
        <v>858</v>
      </c>
      <c r="E130" s="1" t="s">
        <v>859</v>
      </c>
      <c r="F130" s="1" t="s">
        <v>32</v>
      </c>
      <c r="G130" s="1" t="s">
        <v>53</v>
      </c>
      <c r="H130" s="1" t="s">
        <v>262</v>
      </c>
      <c r="I130" s="1" t="s">
        <v>860</v>
      </c>
      <c r="J130" s="1" t="s">
        <v>264</v>
      </c>
      <c r="K130" s="1" t="s">
        <v>860</v>
      </c>
      <c r="L130" s="1" t="s">
        <v>860</v>
      </c>
      <c r="M130" s="1" t="s">
        <v>265</v>
      </c>
      <c r="N130" s="1" t="s">
        <v>265</v>
      </c>
      <c r="O130" s="1" t="s">
        <v>266</v>
      </c>
      <c r="P130" s="1" t="s">
        <v>267</v>
      </c>
      <c r="Q130" s="1" t="s">
        <v>861</v>
      </c>
      <c r="R130" s="1" t="s">
        <v>269</v>
      </c>
      <c r="S130" s="1" t="s">
        <v>270</v>
      </c>
      <c r="T130" s="1" t="s">
        <v>586</v>
      </c>
    </row>
    <row r="131" s="1" customFormat="1" spans="1:20">
      <c r="A131" s="1" t="s">
        <v>57</v>
      </c>
      <c r="B131" s="1" t="s">
        <v>23</v>
      </c>
      <c r="C131" s="1" t="s">
        <v>862</v>
      </c>
      <c r="D131" s="1" t="s">
        <v>863</v>
      </c>
      <c r="E131" s="1" t="s">
        <v>864</v>
      </c>
      <c r="F131" s="1" t="s">
        <v>32</v>
      </c>
      <c r="G131" s="1" t="s">
        <v>53</v>
      </c>
      <c r="H131" s="1" t="s">
        <v>262</v>
      </c>
      <c r="I131" s="1" t="s">
        <v>865</v>
      </c>
      <c r="J131" s="1" t="s">
        <v>264</v>
      </c>
      <c r="K131" s="1" t="s">
        <v>865</v>
      </c>
      <c r="L131" s="1" t="s">
        <v>865</v>
      </c>
      <c r="M131" s="1" t="s">
        <v>265</v>
      </c>
      <c r="N131" s="1" t="s">
        <v>265</v>
      </c>
      <c r="O131" s="1" t="s">
        <v>266</v>
      </c>
      <c r="P131" s="1" t="s">
        <v>267</v>
      </c>
      <c r="Q131" s="1" t="s">
        <v>866</v>
      </c>
      <c r="R131" s="1" t="s">
        <v>269</v>
      </c>
      <c r="S131" s="1" t="s">
        <v>270</v>
      </c>
      <c r="T131" s="1" t="s">
        <v>271</v>
      </c>
    </row>
    <row r="132" s="1" customFormat="1" spans="1:20">
      <c r="A132" s="1" t="s">
        <v>45</v>
      </c>
      <c r="B132" s="1" t="s">
        <v>23</v>
      </c>
      <c r="C132" s="1" t="s">
        <v>867</v>
      </c>
      <c r="D132" s="1" t="s">
        <v>375</v>
      </c>
      <c r="E132" s="1" t="s">
        <v>868</v>
      </c>
      <c r="F132" s="1" t="s">
        <v>23</v>
      </c>
      <c r="G132" s="1" t="s">
        <v>32</v>
      </c>
      <c r="H132" s="1" t="s">
        <v>262</v>
      </c>
      <c r="I132" s="1" t="s">
        <v>402</v>
      </c>
      <c r="J132" s="1" t="s">
        <v>264</v>
      </c>
      <c r="K132" s="1" t="s">
        <v>402</v>
      </c>
      <c r="L132" s="1" t="s">
        <v>402</v>
      </c>
      <c r="M132" s="1" t="s">
        <v>265</v>
      </c>
      <c r="N132" s="1" t="s">
        <v>265</v>
      </c>
      <c r="O132" s="1" t="s">
        <v>266</v>
      </c>
      <c r="P132" s="1" t="s">
        <v>267</v>
      </c>
      <c r="Q132" s="1" t="s">
        <v>869</v>
      </c>
      <c r="R132" s="1" t="s">
        <v>269</v>
      </c>
      <c r="S132" s="1" t="s">
        <v>270</v>
      </c>
      <c r="T132" s="1" t="s">
        <v>271</v>
      </c>
    </row>
    <row r="133" s="1" customFormat="1" spans="1:20">
      <c r="A133" s="1" t="s">
        <v>46</v>
      </c>
      <c r="B133" s="1" t="s">
        <v>23</v>
      </c>
      <c r="C133" s="1" t="s">
        <v>870</v>
      </c>
      <c r="D133" s="1" t="s">
        <v>640</v>
      </c>
      <c r="E133" s="1" t="s">
        <v>871</v>
      </c>
      <c r="F133" s="1" t="s">
        <v>23</v>
      </c>
      <c r="G133" s="1" t="s">
        <v>32</v>
      </c>
      <c r="H133" s="1" t="s">
        <v>262</v>
      </c>
      <c r="I133" s="1" t="s">
        <v>642</v>
      </c>
      <c r="J133" s="1" t="s">
        <v>264</v>
      </c>
      <c r="K133" s="1" t="s">
        <v>642</v>
      </c>
      <c r="L133" s="1" t="s">
        <v>642</v>
      </c>
      <c r="M133" s="1" t="s">
        <v>265</v>
      </c>
      <c r="N133" s="1" t="s">
        <v>265</v>
      </c>
      <c r="O133" s="1" t="s">
        <v>266</v>
      </c>
      <c r="P133" s="1" t="s">
        <v>267</v>
      </c>
      <c r="Q133" s="1" t="s">
        <v>872</v>
      </c>
      <c r="R133" s="1" t="s">
        <v>269</v>
      </c>
      <c r="S133" s="1" t="s">
        <v>270</v>
      </c>
      <c r="T133" s="1" t="s">
        <v>271</v>
      </c>
    </row>
    <row r="134" s="1" customFormat="1" spans="1:20">
      <c r="A134" s="1" t="s">
        <v>38</v>
      </c>
      <c r="B134" s="1" t="s">
        <v>23</v>
      </c>
      <c r="C134" s="1" t="s">
        <v>873</v>
      </c>
      <c r="D134" s="1" t="s">
        <v>874</v>
      </c>
      <c r="E134" s="1" t="s">
        <v>875</v>
      </c>
      <c r="F134" s="1" t="s">
        <v>23</v>
      </c>
      <c r="G134" s="1" t="s">
        <v>32</v>
      </c>
      <c r="H134" s="1" t="s">
        <v>262</v>
      </c>
      <c r="I134" s="1" t="s">
        <v>402</v>
      </c>
      <c r="J134" s="1" t="s">
        <v>264</v>
      </c>
      <c r="K134" s="1" t="s">
        <v>402</v>
      </c>
      <c r="L134" s="1" t="s">
        <v>402</v>
      </c>
      <c r="M134" s="1" t="s">
        <v>265</v>
      </c>
      <c r="N134" s="1" t="s">
        <v>265</v>
      </c>
      <c r="O134" s="1" t="s">
        <v>266</v>
      </c>
      <c r="P134" s="1" t="s">
        <v>267</v>
      </c>
      <c r="Q134" s="1" t="s">
        <v>876</v>
      </c>
      <c r="R134" s="1" t="s">
        <v>269</v>
      </c>
      <c r="S134" s="1" t="s">
        <v>270</v>
      </c>
      <c r="T134" s="1" t="s">
        <v>271</v>
      </c>
    </row>
    <row r="135" s="1" customFormat="1" spans="1:20">
      <c r="A135" s="1" t="s">
        <v>47</v>
      </c>
      <c r="B135" s="1" t="s">
        <v>23</v>
      </c>
      <c r="C135" s="1" t="s">
        <v>877</v>
      </c>
      <c r="D135" s="1" t="s">
        <v>878</v>
      </c>
      <c r="E135" s="1" t="s">
        <v>879</v>
      </c>
      <c r="F135" s="1" t="s">
        <v>23</v>
      </c>
      <c r="G135" s="1" t="s">
        <v>32</v>
      </c>
      <c r="H135" s="1" t="s">
        <v>262</v>
      </c>
      <c r="I135" s="1" t="s">
        <v>697</v>
      </c>
      <c r="J135" s="1" t="s">
        <v>264</v>
      </c>
      <c r="K135" s="1" t="s">
        <v>697</v>
      </c>
      <c r="L135" s="1" t="s">
        <v>697</v>
      </c>
      <c r="M135" s="1" t="s">
        <v>265</v>
      </c>
      <c r="N135" s="1" t="s">
        <v>265</v>
      </c>
      <c r="O135" s="1" t="s">
        <v>266</v>
      </c>
      <c r="P135" s="1" t="s">
        <v>267</v>
      </c>
      <c r="Q135" s="1" t="s">
        <v>880</v>
      </c>
      <c r="R135" s="1" t="s">
        <v>269</v>
      </c>
      <c r="S135" s="1" t="s">
        <v>270</v>
      </c>
      <c r="T135" s="1" t="s">
        <v>271</v>
      </c>
    </row>
    <row r="136" s="1" customFormat="1" spans="1:20">
      <c r="A136" s="1" t="s">
        <v>42</v>
      </c>
      <c r="B136" s="1" t="s">
        <v>23</v>
      </c>
      <c r="C136" s="1" t="s">
        <v>881</v>
      </c>
      <c r="D136" s="1" t="s">
        <v>878</v>
      </c>
      <c r="E136" s="1" t="s">
        <v>882</v>
      </c>
      <c r="F136" s="1" t="s">
        <v>23</v>
      </c>
      <c r="G136" s="1" t="s">
        <v>32</v>
      </c>
      <c r="H136" s="1" t="s">
        <v>262</v>
      </c>
      <c r="I136" s="1" t="s">
        <v>697</v>
      </c>
      <c r="J136" s="1" t="s">
        <v>264</v>
      </c>
      <c r="K136" s="1" t="s">
        <v>697</v>
      </c>
      <c r="L136" s="1" t="s">
        <v>697</v>
      </c>
      <c r="M136" s="1" t="s">
        <v>265</v>
      </c>
      <c r="N136" s="1" t="s">
        <v>265</v>
      </c>
      <c r="O136" s="1" t="s">
        <v>266</v>
      </c>
      <c r="P136" s="1" t="s">
        <v>267</v>
      </c>
      <c r="Q136" s="1" t="s">
        <v>883</v>
      </c>
      <c r="R136" s="1" t="s">
        <v>269</v>
      </c>
      <c r="S136" s="1" t="s">
        <v>270</v>
      </c>
      <c r="T136" s="1" t="s">
        <v>271</v>
      </c>
    </row>
    <row r="137" s="1" customFormat="1" spans="1:20">
      <c r="A137" s="1" t="s">
        <v>56</v>
      </c>
      <c r="B137" s="1" t="s">
        <v>23</v>
      </c>
      <c r="C137" s="1" t="s">
        <v>884</v>
      </c>
      <c r="D137" s="1" t="s">
        <v>885</v>
      </c>
      <c r="E137" s="1" t="s">
        <v>886</v>
      </c>
      <c r="F137" s="1" t="s">
        <v>23</v>
      </c>
      <c r="G137" s="1" t="s">
        <v>53</v>
      </c>
      <c r="H137" s="1" t="s">
        <v>262</v>
      </c>
      <c r="I137" s="1" t="s">
        <v>507</v>
      </c>
      <c r="J137" s="1" t="s">
        <v>264</v>
      </c>
      <c r="K137" s="1" t="s">
        <v>507</v>
      </c>
      <c r="L137" s="1" t="s">
        <v>507</v>
      </c>
      <c r="M137" s="1" t="s">
        <v>265</v>
      </c>
      <c r="N137" s="1" t="s">
        <v>265</v>
      </c>
      <c r="O137" s="1" t="s">
        <v>266</v>
      </c>
      <c r="P137" s="1" t="s">
        <v>267</v>
      </c>
      <c r="Q137" s="1" t="s">
        <v>887</v>
      </c>
      <c r="R137" s="1" t="s">
        <v>269</v>
      </c>
      <c r="S137" s="1" t="s">
        <v>270</v>
      </c>
      <c r="T137" s="1" t="s">
        <v>271</v>
      </c>
    </row>
    <row r="138" s="1" customFormat="1" spans="1:20">
      <c r="A138" s="1" t="s">
        <v>139</v>
      </c>
      <c r="B138" s="1" t="s">
        <v>23</v>
      </c>
      <c r="C138" s="1" t="s">
        <v>888</v>
      </c>
      <c r="D138" s="1" t="s">
        <v>582</v>
      </c>
      <c r="E138" s="1" t="s">
        <v>889</v>
      </c>
      <c r="F138" s="1" t="s">
        <v>115</v>
      </c>
      <c r="G138" s="1" t="s">
        <v>138</v>
      </c>
      <c r="H138" s="1" t="s">
        <v>262</v>
      </c>
      <c r="I138" s="1" t="s">
        <v>584</v>
      </c>
      <c r="J138" s="1" t="s">
        <v>264</v>
      </c>
      <c r="K138" s="1" t="s">
        <v>584</v>
      </c>
      <c r="L138" s="1" t="s">
        <v>584</v>
      </c>
      <c r="M138" s="1" t="s">
        <v>265</v>
      </c>
      <c r="N138" s="1" t="s">
        <v>265</v>
      </c>
      <c r="O138" s="1" t="s">
        <v>266</v>
      </c>
      <c r="P138" s="1" t="s">
        <v>267</v>
      </c>
      <c r="Q138" s="1" t="s">
        <v>890</v>
      </c>
      <c r="R138" s="1" t="s">
        <v>269</v>
      </c>
      <c r="S138" s="1" t="s">
        <v>270</v>
      </c>
      <c r="T138" s="1" t="s">
        <v>586</v>
      </c>
    </row>
    <row r="139" s="1" customFormat="1" spans="1:20">
      <c r="A139" s="1" t="s">
        <v>44</v>
      </c>
      <c r="B139" s="1" t="s">
        <v>23</v>
      </c>
      <c r="C139" s="1" t="s">
        <v>891</v>
      </c>
      <c r="D139" s="1" t="s">
        <v>892</v>
      </c>
      <c r="E139" s="1" t="s">
        <v>893</v>
      </c>
      <c r="F139" s="1" t="s">
        <v>23</v>
      </c>
      <c r="G139" s="1" t="s">
        <v>32</v>
      </c>
      <c r="H139" s="1" t="s">
        <v>262</v>
      </c>
      <c r="I139" s="1" t="s">
        <v>894</v>
      </c>
      <c r="J139" s="1" t="s">
        <v>264</v>
      </c>
      <c r="K139" s="1" t="s">
        <v>894</v>
      </c>
      <c r="L139" s="1" t="s">
        <v>894</v>
      </c>
      <c r="M139" s="1" t="s">
        <v>265</v>
      </c>
      <c r="N139" s="1" t="s">
        <v>265</v>
      </c>
      <c r="O139" s="1" t="s">
        <v>266</v>
      </c>
      <c r="P139" s="1" t="s">
        <v>267</v>
      </c>
      <c r="Q139" s="1" t="s">
        <v>895</v>
      </c>
      <c r="R139" s="1" t="s">
        <v>269</v>
      </c>
      <c r="S139" s="1" t="s">
        <v>270</v>
      </c>
      <c r="T139" s="1" t="s">
        <v>271</v>
      </c>
    </row>
    <row r="140" s="1" customFormat="1" spans="1:20">
      <c r="A140" s="1" t="s">
        <v>39</v>
      </c>
      <c r="B140" s="1" t="s">
        <v>23</v>
      </c>
      <c r="C140" s="1" t="s">
        <v>896</v>
      </c>
      <c r="D140" s="1" t="s">
        <v>415</v>
      </c>
      <c r="E140" s="1" t="s">
        <v>897</v>
      </c>
      <c r="F140" s="1" t="s">
        <v>23</v>
      </c>
      <c r="G140" s="1" t="s">
        <v>32</v>
      </c>
      <c r="H140" s="1" t="s">
        <v>262</v>
      </c>
      <c r="I140" s="1" t="s">
        <v>898</v>
      </c>
      <c r="J140" s="1" t="s">
        <v>264</v>
      </c>
      <c r="K140" s="1" t="s">
        <v>898</v>
      </c>
      <c r="L140" s="1" t="s">
        <v>898</v>
      </c>
      <c r="M140" s="1" t="s">
        <v>265</v>
      </c>
      <c r="N140" s="1" t="s">
        <v>265</v>
      </c>
      <c r="O140" s="1" t="s">
        <v>266</v>
      </c>
      <c r="P140" s="1" t="s">
        <v>267</v>
      </c>
      <c r="Q140" s="1" t="s">
        <v>899</v>
      </c>
      <c r="R140" s="1" t="s">
        <v>269</v>
      </c>
      <c r="S140" s="1" t="s">
        <v>270</v>
      </c>
      <c r="T140" s="1" t="s">
        <v>271</v>
      </c>
    </row>
    <row r="141" s="1" customFormat="1" spans="1:20">
      <c r="A141" s="1" t="s">
        <v>43</v>
      </c>
      <c r="B141" s="1" t="s">
        <v>23</v>
      </c>
      <c r="C141" s="1" t="s">
        <v>900</v>
      </c>
      <c r="D141" s="1" t="s">
        <v>901</v>
      </c>
      <c r="E141" s="1" t="s">
        <v>902</v>
      </c>
      <c r="F141" s="1" t="s">
        <v>23</v>
      </c>
      <c r="G141" s="1" t="s">
        <v>32</v>
      </c>
      <c r="H141" s="1" t="s">
        <v>262</v>
      </c>
      <c r="I141" s="1" t="s">
        <v>903</v>
      </c>
      <c r="J141" s="1" t="s">
        <v>264</v>
      </c>
      <c r="K141" s="1" t="s">
        <v>903</v>
      </c>
      <c r="L141" s="1" t="s">
        <v>903</v>
      </c>
      <c r="M141" s="1" t="s">
        <v>265</v>
      </c>
      <c r="N141" s="1" t="s">
        <v>265</v>
      </c>
      <c r="O141" s="1" t="s">
        <v>266</v>
      </c>
      <c r="P141" s="1" t="s">
        <v>267</v>
      </c>
      <c r="Q141" s="1" t="s">
        <v>904</v>
      </c>
      <c r="R141" s="1" t="s">
        <v>269</v>
      </c>
      <c r="S141" s="1" t="s">
        <v>270</v>
      </c>
      <c r="T141" s="1" t="s">
        <v>271</v>
      </c>
    </row>
    <row r="142" s="1" customFormat="1" spans="1:20">
      <c r="A142" s="1" t="s">
        <v>61</v>
      </c>
      <c r="B142" s="1" t="s">
        <v>23</v>
      </c>
      <c r="C142" s="1" t="s">
        <v>905</v>
      </c>
      <c r="D142" s="1" t="s">
        <v>906</v>
      </c>
      <c r="E142" s="1" t="s">
        <v>907</v>
      </c>
      <c r="F142" s="1" t="s">
        <v>23</v>
      </c>
      <c r="G142" s="1" t="s">
        <v>53</v>
      </c>
      <c r="H142" s="1" t="s">
        <v>262</v>
      </c>
      <c r="I142" s="1" t="s">
        <v>908</v>
      </c>
      <c r="J142" s="1" t="s">
        <v>264</v>
      </c>
      <c r="K142" s="1" t="s">
        <v>908</v>
      </c>
      <c r="L142" s="1" t="s">
        <v>908</v>
      </c>
      <c r="M142" s="1" t="s">
        <v>265</v>
      </c>
      <c r="N142" s="1" t="s">
        <v>265</v>
      </c>
      <c r="O142" s="1" t="s">
        <v>266</v>
      </c>
      <c r="P142" s="1" t="s">
        <v>267</v>
      </c>
      <c r="Q142" s="1" t="s">
        <v>909</v>
      </c>
      <c r="R142" s="1" t="s">
        <v>269</v>
      </c>
      <c r="S142" s="1" t="s">
        <v>270</v>
      </c>
      <c r="T142" s="1" t="s">
        <v>271</v>
      </c>
    </row>
    <row r="143" s="1" customFormat="1" spans="1:20">
      <c r="A143" s="1" t="s">
        <v>41</v>
      </c>
      <c r="B143" s="1" t="s">
        <v>12</v>
      </c>
      <c r="C143" s="1" t="s">
        <v>910</v>
      </c>
      <c r="D143" s="1" t="s">
        <v>911</v>
      </c>
      <c r="E143" s="1" t="s">
        <v>912</v>
      </c>
      <c r="F143" s="1" t="s">
        <v>23</v>
      </c>
      <c r="G143" s="1" t="s">
        <v>32</v>
      </c>
      <c r="H143" s="1" t="s">
        <v>262</v>
      </c>
      <c r="I143" s="1" t="s">
        <v>589</v>
      </c>
      <c r="J143" s="1" t="s">
        <v>264</v>
      </c>
      <c r="K143" s="1" t="s">
        <v>589</v>
      </c>
      <c r="L143" s="1" t="s">
        <v>589</v>
      </c>
      <c r="M143" s="1" t="s">
        <v>265</v>
      </c>
      <c r="N143" s="1" t="s">
        <v>265</v>
      </c>
      <c r="O143" s="1" t="s">
        <v>266</v>
      </c>
      <c r="P143" s="1" t="s">
        <v>267</v>
      </c>
      <c r="Q143" s="1" t="s">
        <v>913</v>
      </c>
      <c r="R143" s="1" t="s">
        <v>269</v>
      </c>
      <c r="S143" s="1" t="s">
        <v>270</v>
      </c>
      <c r="T143" s="1" t="s">
        <v>271</v>
      </c>
    </row>
    <row r="144" s="1" customFormat="1" spans="1:20">
      <c r="A144" s="1" t="s">
        <v>914</v>
      </c>
      <c r="B144" s="1" t="s">
        <v>12</v>
      </c>
      <c r="C144" s="1" t="s">
        <v>915</v>
      </c>
      <c r="D144" s="1" t="s">
        <v>375</v>
      </c>
      <c r="E144" s="1" t="s">
        <v>916</v>
      </c>
      <c r="F144" s="1" t="s">
        <v>32</v>
      </c>
      <c r="G144" s="1" t="s">
        <v>53</v>
      </c>
      <c r="H144" s="1" t="s">
        <v>262</v>
      </c>
      <c r="I144" s="1" t="s">
        <v>266</v>
      </c>
      <c r="J144" s="1" t="s">
        <v>264</v>
      </c>
      <c r="K144" s="1" t="s">
        <v>266</v>
      </c>
      <c r="L144" s="1" t="s">
        <v>266</v>
      </c>
      <c r="M144" s="1" t="s">
        <v>265</v>
      </c>
      <c r="N144" s="1" t="s">
        <v>265</v>
      </c>
      <c r="O144" s="1" t="s">
        <v>266</v>
      </c>
      <c r="P144" s="1" t="s">
        <v>267</v>
      </c>
      <c r="Q144" s="1" t="s">
        <v>917</v>
      </c>
      <c r="R144" s="1" t="s">
        <v>269</v>
      </c>
      <c r="S144" s="1" t="s">
        <v>270</v>
      </c>
      <c r="T144" s="1" t="s">
        <v>271</v>
      </c>
    </row>
    <row r="145" s="1" customFormat="1" spans="1:20">
      <c r="A145" s="1" t="s">
        <v>30</v>
      </c>
      <c r="B145" s="1" t="s">
        <v>12</v>
      </c>
      <c r="C145" s="1" t="s">
        <v>918</v>
      </c>
      <c r="D145" s="1" t="s">
        <v>919</v>
      </c>
      <c r="E145" s="1" t="s">
        <v>920</v>
      </c>
      <c r="F145" s="1" t="s">
        <v>12</v>
      </c>
      <c r="G145" s="1" t="s">
        <v>23</v>
      </c>
      <c r="H145" s="1" t="s">
        <v>262</v>
      </c>
      <c r="I145" s="1" t="s">
        <v>921</v>
      </c>
      <c r="J145" s="1" t="s">
        <v>264</v>
      </c>
      <c r="K145" s="1" t="s">
        <v>921</v>
      </c>
      <c r="L145" s="1" t="s">
        <v>921</v>
      </c>
      <c r="M145" s="1" t="s">
        <v>265</v>
      </c>
      <c r="N145" s="1" t="s">
        <v>265</v>
      </c>
      <c r="O145" s="1" t="s">
        <v>266</v>
      </c>
      <c r="P145" s="1" t="s">
        <v>267</v>
      </c>
      <c r="Q145" s="1" t="s">
        <v>922</v>
      </c>
      <c r="R145" s="1" t="s">
        <v>269</v>
      </c>
      <c r="S145" s="1" t="s">
        <v>270</v>
      </c>
      <c r="T145" s="1" t="s">
        <v>271</v>
      </c>
    </row>
    <row r="146" s="1" customFormat="1" spans="1:20">
      <c r="A146" s="1" t="s">
        <v>37</v>
      </c>
      <c r="B146" s="1" t="s">
        <v>12</v>
      </c>
      <c r="C146" s="1" t="s">
        <v>923</v>
      </c>
      <c r="D146" s="1" t="s">
        <v>924</v>
      </c>
      <c r="E146" s="1" t="s">
        <v>925</v>
      </c>
      <c r="F146" s="1" t="s">
        <v>23</v>
      </c>
      <c r="G146" s="1" t="s">
        <v>32</v>
      </c>
      <c r="H146" s="1" t="s">
        <v>262</v>
      </c>
      <c r="I146" s="1" t="s">
        <v>926</v>
      </c>
      <c r="J146" s="1" t="s">
        <v>264</v>
      </c>
      <c r="K146" s="1" t="s">
        <v>926</v>
      </c>
      <c r="L146" s="1" t="s">
        <v>926</v>
      </c>
      <c r="M146" s="1" t="s">
        <v>265</v>
      </c>
      <c r="N146" s="1" t="s">
        <v>265</v>
      </c>
      <c r="O146" s="1" t="s">
        <v>266</v>
      </c>
      <c r="P146" s="1" t="s">
        <v>267</v>
      </c>
      <c r="Q146" s="1" t="s">
        <v>927</v>
      </c>
      <c r="R146" s="1" t="s">
        <v>269</v>
      </c>
      <c r="S146" s="1" t="s">
        <v>270</v>
      </c>
      <c r="T146" s="1" t="s">
        <v>271</v>
      </c>
    </row>
    <row r="147" s="1" customFormat="1" spans="1:20">
      <c r="A147" s="1" t="s">
        <v>118</v>
      </c>
      <c r="B147" s="1" t="s">
        <v>12</v>
      </c>
      <c r="C147" s="1" t="s">
        <v>928</v>
      </c>
      <c r="D147" s="1" t="s">
        <v>929</v>
      </c>
      <c r="E147" s="1" t="s">
        <v>930</v>
      </c>
      <c r="F147" s="1" t="s">
        <v>68</v>
      </c>
      <c r="G147" s="1" t="s">
        <v>115</v>
      </c>
      <c r="H147" s="1" t="s">
        <v>262</v>
      </c>
      <c r="I147" s="1" t="s">
        <v>931</v>
      </c>
      <c r="J147" s="1" t="s">
        <v>264</v>
      </c>
      <c r="K147" s="1" t="s">
        <v>931</v>
      </c>
      <c r="L147" s="1" t="s">
        <v>931</v>
      </c>
      <c r="M147" s="1" t="s">
        <v>265</v>
      </c>
      <c r="N147" s="1" t="s">
        <v>265</v>
      </c>
      <c r="O147" s="1" t="s">
        <v>266</v>
      </c>
      <c r="P147" s="1" t="s">
        <v>267</v>
      </c>
      <c r="Q147" s="1" t="s">
        <v>932</v>
      </c>
      <c r="R147" s="1" t="s">
        <v>269</v>
      </c>
      <c r="S147" s="1" t="s">
        <v>270</v>
      </c>
      <c r="T147" s="1" t="s">
        <v>271</v>
      </c>
    </row>
    <row r="148" s="1" customFormat="1" spans="1:20">
      <c r="A148" s="1" t="s">
        <v>117</v>
      </c>
      <c r="B148" s="1" t="s">
        <v>12</v>
      </c>
      <c r="C148" s="1" t="s">
        <v>933</v>
      </c>
      <c r="D148" s="1" t="s">
        <v>929</v>
      </c>
      <c r="E148" s="1" t="s">
        <v>934</v>
      </c>
      <c r="F148" s="1" t="s">
        <v>68</v>
      </c>
      <c r="G148" s="1" t="s">
        <v>115</v>
      </c>
      <c r="H148" s="1" t="s">
        <v>262</v>
      </c>
      <c r="I148" s="1" t="s">
        <v>935</v>
      </c>
      <c r="J148" s="1" t="s">
        <v>264</v>
      </c>
      <c r="K148" s="1" t="s">
        <v>935</v>
      </c>
      <c r="L148" s="1" t="s">
        <v>935</v>
      </c>
      <c r="M148" s="1" t="s">
        <v>265</v>
      </c>
      <c r="N148" s="1" t="s">
        <v>265</v>
      </c>
      <c r="O148" s="1" t="s">
        <v>266</v>
      </c>
      <c r="P148" s="1" t="s">
        <v>267</v>
      </c>
      <c r="Q148" s="1" t="s">
        <v>936</v>
      </c>
      <c r="R148" s="1" t="s">
        <v>269</v>
      </c>
      <c r="S148" s="1" t="s">
        <v>270</v>
      </c>
      <c r="T148" s="1" t="s">
        <v>271</v>
      </c>
    </row>
    <row r="149" s="1" customFormat="1" spans="1:20">
      <c r="A149" s="1" t="s">
        <v>25</v>
      </c>
      <c r="B149" s="1" t="s">
        <v>12</v>
      </c>
      <c r="C149" s="1" t="s">
        <v>937</v>
      </c>
      <c r="D149" s="1" t="s">
        <v>835</v>
      </c>
      <c r="E149" s="1" t="s">
        <v>938</v>
      </c>
      <c r="F149" s="1" t="s">
        <v>12</v>
      </c>
      <c r="G149" s="1" t="s">
        <v>23</v>
      </c>
      <c r="H149" s="1" t="s">
        <v>262</v>
      </c>
      <c r="I149" s="1" t="s">
        <v>402</v>
      </c>
      <c r="J149" s="1" t="s">
        <v>264</v>
      </c>
      <c r="K149" s="1" t="s">
        <v>402</v>
      </c>
      <c r="L149" s="1" t="s">
        <v>402</v>
      </c>
      <c r="M149" s="1" t="s">
        <v>265</v>
      </c>
      <c r="N149" s="1" t="s">
        <v>265</v>
      </c>
      <c r="O149" s="1" t="s">
        <v>266</v>
      </c>
      <c r="P149" s="1" t="s">
        <v>267</v>
      </c>
      <c r="Q149" s="1" t="s">
        <v>939</v>
      </c>
      <c r="R149" s="1" t="s">
        <v>269</v>
      </c>
      <c r="S149" s="1" t="s">
        <v>270</v>
      </c>
      <c r="T149" s="1" t="s">
        <v>271</v>
      </c>
    </row>
    <row r="150" s="1" customFormat="1" spans="1:20">
      <c r="A150" s="1" t="s">
        <v>36</v>
      </c>
      <c r="B150" s="1" t="s">
        <v>12</v>
      </c>
      <c r="C150" s="1" t="s">
        <v>940</v>
      </c>
      <c r="D150" s="1" t="s">
        <v>941</v>
      </c>
      <c r="E150" s="1" t="s">
        <v>942</v>
      </c>
      <c r="F150" s="1" t="s">
        <v>23</v>
      </c>
      <c r="G150" s="1" t="s">
        <v>32</v>
      </c>
      <c r="H150" s="1" t="s">
        <v>262</v>
      </c>
      <c r="I150" s="1" t="s">
        <v>943</v>
      </c>
      <c r="J150" s="1" t="s">
        <v>264</v>
      </c>
      <c r="K150" s="1" t="s">
        <v>943</v>
      </c>
      <c r="L150" s="1" t="s">
        <v>943</v>
      </c>
      <c r="M150" s="1" t="s">
        <v>265</v>
      </c>
      <c r="N150" s="1" t="s">
        <v>265</v>
      </c>
      <c r="O150" s="1" t="s">
        <v>266</v>
      </c>
      <c r="P150" s="1" t="s">
        <v>267</v>
      </c>
      <c r="Q150" s="1" t="s">
        <v>944</v>
      </c>
      <c r="R150" s="1" t="s">
        <v>269</v>
      </c>
      <c r="S150" s="1" t="s">
        <v>270</v>
      </c>
      <c r="T150" s="1" t="s">
        <v>271</v>
      </c>
    </row>
    <row r="151" s="1" customFormat="1" spans="1:20">
      <c r="A151" s="1" t="s">
        <v>24</v>
      </c>
      <c r="B151" s="1" t="s">
        <v>7</v>
      </c>
      <c r="C151" s="1" t="s">
        <v>945</v>
      </c>
      <c r="D151" s="1" t="s">
        <v>946</v>
      </c>
      <c r="E151" s="1" t="s">
        <v>947</v>
      </c>
      <c r="F151" s="1" t="s">
        <v>12</v>
      </c>
      <c r="G151" s="1" t="s">
        <v>23</v>
      </c>
      <c r="H151" s="1" t="s">
        <v>262</v>
      </c>
      <c r="I151" s="1" t="s">
        <v>948</v>
      </c>
      <c r="J151" s="1" t="s">
        <v>264</v>
      </c>
      <c r="K151" s="1" t="s">
        <v>948</v>
      </c>
      <c r="L151" s="1" t="s">
        <v>948</v>
      </c>
      <c r="M151" s="1" t="s">
        <v>265</v>
      </c>
      <c r="N151" s="1" t="s">
        <v>265</v>
      </c>
      <c r="O151" s="1" t="s">
        <v>266</v>
      </c>
      <c r="P151" s="1" t="s">
        <v>267</v>
      </c>
      <c r="Q151" s="1" t="s">
        <v>949</v>
      </c>
      <c r="R151" s="1" t="s">
        <v>269</v>
      </c>
      <c r="S151" s="1" t="s">
        <v>270</v>
      </c>
      <c r="T151" s="1" t="s">
        <v>271</v>
      </c>
    </row>
    <row r="152" s="1" customFormat="1" spans="1:20">
      <c r="A152" s="1" t="s">
        <v>151</v>
      </c>
      <c r="B152" s="1" t="s">
        <v>7</v>
      </c>
      <c r="C152" s="1" t="s">
        <v>950</v>
      </c>
      <c r="D152" s="1" t="s">
        <v>951</v>
      </c>
      <c r="E152" s="1" t="s">
        <v>952</v>
      </c>
      <c r="F152" s="1" t="s">
        <v>32</v>
      </c>
      <c r="G152" s="1" t="s">
        <v>138</v>
      </c>
      <c r="H152" s="1" t="s">
        <v>262</v>
      </c>
      <c r="I152" s="1" t="s">
        <v>953</v>
      </c>
      <c r="J152" s="1" t="s">
        <v>264</v>
      </c>
      <c r="K152" s="1" t="s">
        <v>953</v>
      </c>
      <c r="L152" s="1" t="s">
        <v>954</v>
      </c>
      <c r="M152" s="1" t="s">
        <v>955</v>
      </c>
      <c r="N152" s="1" t="s">
        <v>955</v>
      </c>
      <c r="O152" s="1" t="s">
        <v>266</v>
      </c>
      <c r="P152" s="1" t="s">
        <v>267</v>
      </c>
      <c r="Q152" s="1" t="s">
        <v>956</v>
      </c>
      <c r="R152" s="1" t="s">
        <v>269</v>
      </c>
      <c r="S152" s="1" t="s">
        <v>270</v>
      </c>
      <c r="T152" s="1" t="s">
        <v>271</v>
      </c>
    </row>
    <row r="153" s="1" customFormat="1" spans="1:20">
      <c r="A153" s="1" t="s">
        <v>18</v>
      </c>
      <c r="B153" s="1" t="s">
        <v>7</v>
      </c>
      <c r="C153" s="1" t="s">
        <v>957</v>
      </c>
      <c r="D153" s="1" t="s">
        <v>958</v>
      </c>
      <c r="E153" s="1" t="s">
        <v>959</v>
      </c>
      <c r="F153" s="1" t="s">
        <v>7</v>
      </c>
      <c r="G153" s="1" t="s">
        <v>12</v>
      </c>
      <c r="H153" s="1" t="s">
        <v>262</v>
      </c>
      <c r="I153" s="1" t="s">
        <v>517</v>
      </c>
      <c r="J153" s="1" t="s">
        <v>264</v>
      </c>
      <c r="K153" s="1" t="s">
        <v>517</v>
      </c>
      <c r="L153" s="1" t="s">
        <v>517</v>
      </c>
      <c r="M153" s="1" t="s">
        <v>265</v>
      </c>
      <c r="N153" s="1" t="s">
        <v>265</v>
      </c>
      <c r="O153" s="1" t="s">
        <v>266</v>
      </c>
      <c r="P153" s="1" t="s">
        <v>267</v>
      </c>
      <c r="Q153" s="1" t="s">
        <v>960</v>
      </c>
      <c r="R153" s="1" t="s">
        <v>269</v>
      </c>
      <c r="S153" s="1" t="s">
        <v>270</v>
      </c>
      <c r="T153" s="1" t="s">
        <v>271</v>
      </c>
    </row>
    <row r="154" s="1" customFormat="1" spans="1:20">
      <c r="A154" s="1" t="s">
        <v>19</v>
      </c>
      <c r="B154" s="1" t="s">
        <v>7</v>
      </c>
      <c r="C154" s="1" t="s">
        <v>961</v>
      </c>
      <c r="D154" s="1" t="s">
        <v>962</v>
      </c>
      <c r="E154" s="1" t="s">
        <v>963</v>
      </c>
      <c r="F154" s="1" t="s">
        <v>7</v>
      </c>
      <c r="G154" s="1" t="s">
        <v>12</v>
      </c>
      <c r="H154" s="1" t="s">
        <v>262</v>
      </c>
      <c r="I154" s="1" t="s">
        <v>964</v>
      </c>
      <c r="J154" s="1" t="s">
        <v>264</v>
      </c>
      <c r="K154" s="1" t="s">
        <v>964</v>
      </c>
      <c r="L154" s="1" t="s">
        <v>964</v>
      </c>
      <c r="M154" s="1" t="s">
        <v>265</v>
      </c>
      <c r="N154" s="1" t="s">
        <v>265</v>
      </c>
      <c r="O154" s="1" t="s">
        <v>266</v>
      </c>
      <c r="P154" s="1" t="s">
        <v>267</v>
      </c>
      <c r="Q154" s="1" t="s">
        <v>965</v>
      </c>
      <c r="R154" s="1" t="s">
        <v>269</v>
      </c>
      <c r="S154" s="1" t="s">
        <v>270</v>
      </c>
      <c r="T154" s="1" t="s">
        <v>271</v>
      </c>
    </row>
    <row r="155" s="1" customFormat="1" spans="1:20">
      <c r="A155" s="1" t="s">
        <v>29</v>
      </c>
      <c r="B155" s="1" t="s">
        <v>7</v>
      </c>
      <c r="C155" s="1" t="s">
        <v>966</v>
      </c>
      <c r="D155" s="1" t="s">
        <v>967</v>
      </c>
      <c r="E155" s="1" t="s">
        <v>968</v>
      </c>
      <c r="F155" s="1" t="s">
        <v>12</v>
      </c>
      <c r="G155" s="1" t="s">
        <v>23</v>
      </c>
      <c r="H155" s="1" t="s">
        <v>262</v>
      </c>
      <c r="I155" s="1" t="s">
        <v>969</v>
      </c>
      <c r="J155" s="1" t="s">
        <v>264</v>
      </c>
      <c r="K155" s="1" t="s">
        <v>969</v>
      </c>
      <c r="L155" s="1" t="s">
        <v>969</v>
      </c>
      <c r="M155" s="1" t="s">
        <v>265</v>
      </c>
      <c r="N155" s="1" t="s">
        <v>265</v>
      </c>
      <c r="O155" s="1" t="s">
        <v>266</v>
      </c>
      <c r="P155" s="1" t="s">
        <v>267</v>
      </c>
      <c r="Q155" s="1" t="s">
        <v>970</v>
      </c>
      <c r="R155" s="1" t="s">
        <v>269</v>
      </c>
      <c r="S155" s="1" t="s">
        <v>270</v>
      </c>
      <c r="T155" s="1" t="s">
        <v>586</v>
      </c>
    </row>
    <row r="156" s="1" customFormat="1" spans="1:20">
      <c r="A156" s="1" t="s">
        <v>129</v>
      </c>
      <c r="B156" s="1" t="s">
        <v>7</v>
      </c>
      <c r="C156" s="1" t="s">
        <v>971</v>
      </c>
      <c r="D156" s="1" t="s">
        <v>972</v>
      </c>
      <c r="E156" s="1" t="s">
        <v>973</v>
      </c>
      <c r="F156" s="1" t="s">
        <v>87</v>
      </c>
      <c r="G156" s="1" t="s">
        <v>115</v>
      </c>
      <c r="H156" s="1" t="s">
        <v>262</v>
      </c>
      <c r="I156" s="1" t="s">
        <v>974</v>
      </c>
      <c r="J156" s="1" t="s">
        <v>264</v>
      </c>
      <c r="K156" s="1" t="s">
        <v>974</v>
      </c>
      <c r="L156" s="1" t="s">
        <v>974</v>
      </c>
      <c r="M156" s="1" t="s">
        <v>265</v>
      </c>
      <c r="N156" s="1" t="s">
        <v>265</v>
      </c>
      <c r="O156" s="1" t="s">
        <v>266</v>
      </c>
      <c r="P156" s="1" t="s">
        <v>267</v>
      </c>
      <c r="Q156" s="1" t="s">
        <v>975</v>
      </c>
      <c r="R156" s="1" t="s">
        <v>269</v>
      </c>
      <c r="S156" s="1" t="s">
        <v>270</v>
      </c>
      <c r="T156" s="1" t="s">
        <v>271</v>
      </c>
    </row>
    <row r="157" s="1" customFormat="1" spans="1:20">
      <c r="A157" s="1" t="s">
        <v>10</v>
      </c>
      <c r="B157" s="1" t="s">
        <v>9</v>
      </c>
      <c r="C157" s="1" t="s">
        <v>976</v>
      </c>
      <c r="D157" s="1" t="s">
        <v>722</v>
      </c>
      <c r="E157" s="1" t="s">
        <v>977</v>
      </c>
      <c r="F157" s="1" t="s">
        <v>9</v>
      </c>
      <c r="G157" s="1" t="s">
        <v>7</v>
      </c>
      <c r="H157" s="1" t="s">
        <v>262</v>
      </c>
      <c r="I157" s="1" t="s">
        <v>978</v>
      </c>
      <c r="J157" s="1" t="s">
        <v>264</v>
      </c>
      <c r="K157" s="1" t="s">
        <v>978</v>
      </c>
      <c r="L157" s="1" t="s">
        <v>978</v>
      </c>
      <c r="M157" s="1" t="s">
        <v>265</v>
      </c>
      <c r="N157" s="1" t="s">
        <v>265</v>
      </c>
      <c r="O157" s="1" t="s">
        <v>266</v>
      </c>
      <c r="P157" s="1" t="s">
        <v>267</v>
      </c>
      <c r="Q157" s="1" t="s">
        <v>979</v>
      </c>
      <c r="R157" s="1" t="s">
        <v>269</v>
      </c>
      <c r="S157" s="1" t="s">
        <v>270</v>
      </c>
      <c r="T157" s="1" t="s">
        <v>271</v>
      </c>
    </row>
    <row r="158" s="1" customFormat="1" spans="1:20">
      <c r="A158" s="1" t="s">
        <v>17</v>
      </c>
      <c r="B158" s="1" t="s">
        <v>9</v>
      </c>
      <c r="C158" s="1" t="s">
        <v>980</v>
      </c>
      <c r="D158" s="1" t="s">
        <v>981</v>
      </c>
      <c r="E158" s="1" t="s">
        <v>982</v>
      </c>
      <c r="F158" s="1" t="s">
        <v>7</v>
      </c>
      <c r="G158" s="1" t="s">
        <v>12</v>
      </c>
      <c r="H158" s="1" t="s">
        <v>262</v>
      </c>
      <c r="I158" s="1" t="s">
        <v>983</v>
      </c>
      <c r="J158" s="1" t="s">
        <v>264</v>
      </c>
      <c r="K158" s="1" t="s">
        <v>983</v>
      </c>
      <c r="L158" s="1" t="s">
        <v>983</v>
      </c>
      <c r="M158" s="1" t="s">
        <v>265</v>
      </c>
      <c r="N158" s="1" t="s">
        <v>265</v>
      </c>
      <c r="O158" s="1" t="s">
        <v>266</v>
      </c>
      <c r="P158" s="1" t="s">
        <v>267</v>
      </c>
      <c r="Q158" s="1" t="s">
        <v>984</v>
      </c>
      <c r="R158" s="1" t="s">
        <v>269</v>
      </c>
      <c r="S158" s="1" t="s">
        <v>270</v>
      </c>
      <c r="T158" s="1" t="s">
        <v>271</v>
      </c>
    </row>
    <row r="159" s="1" customFormat="1" spans="1:20">
      <c r="A159" s="1" t="s">
        <v>985</v>
      </c>
      <c r="B159" s="1" t="s">
        <v>9</v>
      </c>
      <c r="C159" s="1" t="s">
        <v>986</v>
      </c>
      <c r="D159" s="1" t="s">
        <v>987</v>
      </c>
      <c r="E159" s="1" t="s">
        <v>988</v>
      </c>
      <c r="F159" s="1" t="s">
        <v>115</v>
      </c>
      <c r="G159" s="1" t="s">
        <v>138</v>
      </c>
      <c r="H159" s="1" t="s">
        <v>262</v>
      </c>
      <c r="I159" s="1" t="s">
        <v>989</v>
      </c>
      <c r="J159" s="1" t="s">
        <v>264</v>
      </c>
      <c r="K159" s="1" t="s">
        <v>989</v>
      </c>
      <c r="L159" s="1" t="s">
        <v>266</v>
      </c>
      <c r="M159" s="1" t="s">
        <v>990</v>
      </c>
      <c r="N159" s="1" t="s">
        <v>990</v>
      </c>
      <c r="O159" s="1" t="s">
        <v>266</v>
      </c>
      <c r="P159" s="1" t="s">
        <v>267</v>
      </c>
      <c r="Q159" s="1" t="s">
        <v>991</v>
      </c>
      <c r="R159" s="1" t="s">
        <v>269</v>
      </c>
      <c r="S159" s="1" t="s">
        <v>270</v>
      </c>
      <c r="T159" s="1" t="s">
        <v>586</v>
      </c>
    </row>
    <row r="160" s="1" customFormat="1" spans="1:20">
      <c r="A160" s="1" t="s">
        <v>178</v>
      </c>
      <c r="B160" s="1" t="s">
        <v>9</v>
      </c>
      <c r="C160" s="1" t="s">
        <v>992</v>
      </c>
      <c r="D160" s="1" t="s">
        <v>582</v>
      </c>
      <c r="E160" s="1" t="s">
        <v>993</v>
      </c>
      <c r="F160" s="1" t="s">
        <v>138</v>
      </c>
      <c r="G160" s="1" t="s">
        <v>168</v>
      </c>
      <c r="H160" s="1" t="s">
        <v>262</v>
      </c>
      <c r="I160" s="1" t="s">
        <v>994</v>
      </c>
      <c r="J160" s="1" t="s">
        <v>264</v>
      </c>
      <c r="K160" s="1" t="s">
        <v>994</v>
      </c>
      <c r="L160" s="1" t="s">
        <v>994</v>
      </c>
      <c r="M160" s="1" t="s">
        <v>265</v>
      </c>
      <c r="N160" s="1" t="s">
        <v>265</v>
      </c>
      <c r="O160" s="1" t="s">
        <v>266</v>
      </c>
      <c r="P160" s="1" t="s">
        <v>267</v>
      </c>
      <c r="Q160" s="1" t="s">
        <v>995</v>
      </c>
      <c r="R160" s="1" t="s">
        <v>269</v>
      </c>
      <c r="S160" s="1" t="s">
        <v>270</v>
      </c>
      <c r="T160" s="1" t="s">
        <v>586</v>
      </c>
    </row>
    <row r="161" s="1" customFormat="1" spans="1:20">
      <c r="A161" s="1" t="s">
        <v>116</v>
      </c>
      <c r="B161" s="1" t="s">
        <v>6</v>
      </c>
      <c r="C161" s="1" t="s">
        <v>996</v>
      </c>
      <c r="D161" s="1" t="s">
        <v>749</v>
      </c>
      <c r="E161" s="1" t="s">
        <v>750</v>
      </c>
      <c r="F161" s="1" t="s">
        <v>68</v>
      </c>
      <c r="G161" s="1" t="s">
        <v>115</v>
      </c>
      <c r="H161" s="1" t="s">
        <v>262</v>
      </c>
      <c r="I161" s="1" t="s">
        <v>997</v>
      </c>
      <c r="J161" s="1" t="s">
        <v>264</v>
      </c>
      <c r="K161" s="1" t="s">
        <v>997</v>
      </c>
      <c r="L161" s="1" t="s">
        <v>997</v>
      </c>
      <c r="M161" s="1" t="s">
        <v>265</v>
      </c>
      <c r="N161" s="1" t="s">
        <v>265</v>
      </c>
      <c r="O161" s="1" t="s">
        <v>266</v>
      </c>
      <c r="P161" s="1" t="s">
        <v>267</v>
      </c>
      <c r="Q161" s="1" t="s">
        <v>998</v>
      </c>
      <c r="R161" s="1" t="s">
        <v>269</v>
      </c>
      <c r="S161" s="1" t="s">
        <v>270</v>
      </c>
      <c r="T161" s="1" t="s">
        <v>586</v>
      </c>
    </row>
    <row r="162" s="1" customFormat="1" spans="1:20">
      <c r="A162" s="1" t="s">
        <v>28</v>
      </c>
      <c r="B162" s="1" t="s">
        <v>6</v>
      </c>
      <c r="C162" s="1" t="s">
        <v>999</v>
      </c>
      <c r="D162" s="1" t="s">
        <v>1000</v>
      </c>
      <c r="E162" s="1" t="s">
        <v>1001</v>
      </c>
      <c r="F162" s="1" t="s">
        <v>7</v>
      </c>
      <c r="G162" s="1" t="s">
        <v>23</v>
      </c>
      <c r="H162" s="1" t="s">
        <v>262</v>
      </c>
      <c r="I162" s="1" t="s">
        <v>1002</v>
      </c>
      <c r="J162" s="1" t="s">
        <v>264</v>
      </c>
      <c r="K162" s="1" t="s">
        <v>1002</v>
      </c>
      <c r="L162" s="1" t="s">
        <v>1002</v>
      </c>
      <c r="M162" s="1" t="s">
        <v>265</v>
      </c>
      <c r="N162" s="1" t="s">
        <v>265</v>
      </c>
      <c r="O162" s="1" t="s">
        <v>266</v>
      </c>
      <c r="P162" s="1" t="s">
        <v>267</v>
      </c>
      <c r="Q162" s="1" t="s">
        <v>1003</v>
      </c>
      <c r="R162" s="1" t="s">
        <v>269</v>
      </c>
      <c r="S162" s="1" t="s">
        <v>270</v>
      </c>
      <c r="T162" s="1" t="s">
        <v>586</v>
      </c>
    </row>
    <row r="163" s="1" customFormat="1" spans="1:20">
      <c r="A163" s="1" t="s">
        <v>221</v>
      </c>
      <c r="B163" s="1" t="s">
        <v>6</v>
      </c>
      <c r="C163" s="1" t="s">
        <v>1004</v>
      </c>
      <c r="D163" s="1" t="s">
        <v>749</v>
      </c>
      <c r="E163" s="1" t="s">
        <v>1005</v>
      </c>
      <c r="F163" s="1" t="s">
        <v>23</v>
      </c>
      <c r="G163" s="1" t="s">
        <v>32</v>
      </c>
      <c r="H163" s="1" t="s">
        <v>262</v>
      </c>
      <c r="I163" s="1" t="s">
        <v>1006</v>
      </c>
      <c r="J163" s="1" t="s">
        <v>264</v>
      </c>
      <c r="K163" s="1" t="s">
        <v>1006</v>
      </c>
      <c r="L163" s="1" t="s">
        <v>266</v>
      </c>
      <c r="M163" s="1" t="s">
        <v>1007</v>
      </c>
      <c r="N163" s="1" t="s">
        <v>1007</v>
      </c>
      <c r="O163" s="1" t="s">
        <v>266</v>
      </c>
      <c r="P163" s="1" t="s">
        <v>267</v>
      </c>
      <c r="Q163" s="1" t="s">
        <v>1008</v>
      </c>
      <c r="R163" s="1" t="s">
        <v>269</v>
      </c>
      <c r="S163" s="1" t="s">
        <v>270</v>
      </c>
      <c r="T163" s="1" t="s">
        <v>586</v>
      </c>
    </row>
    <row r="164" s="1" customFormat="1" spans="1:20">
      <c r="A164" s="1" t="s">
        <v>16</v>
      </c>
      <c r="B164" s="1" t="s">
        <v>6</v>
      </c>
      <c r="C164" s="1" t="s">
        <v>1009</v>
      </c>
      <c r="D164" s="1" t="s">
        <v>1010</v>
      </c>
      <c r="E164" s="1" t="s">
        <v>1011</v>
      </c>
      <c r="F164" s="1" t="s">
        <v>7</v>
      </c>
      <c r="G164" s="1" t="s">
        <v>12</v>
      </c>
      <c r="H164" s="1" t="s">
        <v>262</v>
      </c>
      <c r="I164" s="1" t="s">
        <v>1012</v>
      </c>
      <c r="J164" s="1" t="s">
        <v>264</v>
      </c>
      <c r="K164" s="1" t="s">
        <v>1012</v>
      </c>
      <c r="L164" s="1" t="s">
        <v>1012</v>
      </c>
      <c r="M164" s="1" t="s">
        <v>265</v>
      </c>
      <c r="N164" s="1" t="s">
        <v>265</v>
      </c>
      <c r="O164" s="1" t="s">
        <v>266</v>
      </c>
      <c r="P164" s="1" t="s">
        <v>267</v>
      </c>
      <c r="Q164" s="1" t="s">
        <v>1013</v>
      </c>
      <c r="R164" s="1" t="s">
        <v>269</v>
      </c>
      <c r="S164" s="1" t="s">
        <v>270</v>
      </c>
      <c r="T164" s="1" t="s">
        <v>586</v>
      </c>
    </row>
    <row r="165" s="1" customFormat="1" spans="1:20">
      <c r="A165" s="1" t="s">
        <v>35</v>
      </c>
      <c r="B165" s="1" t="s">
        <v>34</v>
      </c>
      <c r="C165" s="1" t="s">
        <v>1014</v>
      </c>
      <c r="D165" s="1" t="s">
        <v>1015</v>
      </c>
      <c r="E165" s="1" t="s">
        <v>1016</v>
      </c>
      <c r="F165" s="1" t="s">
        <v>23</v>
      </c>
      <c r="G165" s="1" t="s">
        <v>32</v>
      </c>
      <c r="H165" s="1" t="s">
        <v>262</v>
      </c>
      <c r="I165" s="1" t="s">
        <v>1017</v>
      </c>
      <c r="J165" s="1" t="s">
        <v>264</v>
      </c>
      <c r="K165" s="1" t="s">
        <v>1017</v>
      </c>
      <c r="L165" s="1" t="s">
        <v>1017</v>
      </c>
      <c r="M165" s="1" t="s">
        <v>265</v>
      </c>
      <c r="N165" s="1" t="s">
        <v>265</v>
      </c>
      <c r="O165" s="1" t="s">
        <v>266</v>
      </c>
      <c r="P165" s="1" t="s">
        <v>267</v>
      </c>
      <c r="Q165" s="1" t="s">
        <v>1018</v>
      </c>
      <c r="R165" s="1" t="s">
        <v>269</v>
      </c>
      <c r="S165" s="1" t="s">
        <v>270</v>
      </c>
      <c r="T165" s="1" t="s">
        <v>271</v>
      </c>
    </row>
    <row r="166" s="1" customFormat="1" spans="1:20">
      <c r="A166" s="1" t="s">
        <v>14</v>
      </c>
      <c r="B166" s="1" t="s">
        <v>34</v>
      </c>
      <c r="C166" s="1" t="s">
        <v>1019</v>
      </c>
      <c r="D166" s="1" t="s">
        <v>1020</v>
      </c>
      <c r="E166" s="1" t="s">
        <v>1021</v>
      </c>
      <c r="F166" s="1" t="s">
        <v>9</v>
      </c>
      <c r="G166" s="1" t="s">
        <v>12</v>
      </c>
      <c r="H166" s="1" t="s">
        <v>262</v>
      </c>
      <c r="I166" s="1" t="s">
        <v>1022</v>
      </c>
      <c r="J166" s="1" t="s">
        <v>264</v>
      </c>
      <c r="K166" s="1" t="s">
        <v>1022</v>
      </c>
      <c r="L166" s="1" t="s">
        <v>1022</v>
      </c>
      <c r="M166" s="1" t="s">
        <v>265</v>
      </c>
      <c r="N166" s="1" t="s">
        <v>265</v>
      </c>
      <c r="O166" s="1" t="s">
        <v>266</v>
      </c>
      <c r="P166" s="1" t="s">
        <v>267</v>
      </c>
      <c r="Q166" s="1" t="s">
        <v>1023</v>
      </c>
      <c r="R166" s="1" t="s">
        <v>269</v>
      </c>
      <c r="S166" s="1" t="s">
        <v>270</v>
      </c>
      <c r="T166" s="1" t="s">
        <v>271</v>
      </c>
    </row>
    <row r="167" s="1" customFormat="1" spans="1:20">
      <c r="A167" s="1" t="s">
        <v>60</v>
      </c>
      <c r="B167" s="1" t="s">
        <v>34</v>
      </c>
      <c r="C167" s="1" t="s">
        <v>1024</v>
      </c>
      <c r="D167" s="1" t="s">
        <v>1025</v>
      </c>
      <c r="E167" s="1" t="s">
        <v>1026</v>
      </c>
      <c r="F167" s="1" t="s">
        <v>23</v>
      </c>
      <c r="G167" s="1" t="s">
        <v>53</v>
      </c>
      <c r="H167" s="1" t="s">
        <v>262</v>
      </c>
      <c r="I167" s="1" t="s">
        <v>1027</v>
      </c>
      <c r="J167" s="1" t="s">
        <v>264</v>
      </c>
      <c r="K167" s="1" t="s">
        <v>1027</v>
      </c>
      <c r="L167" s="1" t="s">
        <v>1027</v>
      </c>
      <c r="M167" s="1" t="s">
        <v>265</v>
      </c>
      <c r="N167" s="1" t="s">
        <v>265</v>
      </c>
      <c r="O167" s="1" t="s">
        <v>266</v>
      </c>
      <c r="P167" s="1" t="s">
        <v>267</v>
      </c>
      <c r="Q167" s="1" t="s">
        <v>1028</v>
      </c>
      <c r="R167" s="1" t="s">
        <v>269</v>
      </c>
      <c r="S167" s="1" t="s">
        <v>270</v>
      </c>
      <c r="T167" s="1" t="s">
        <v>271</v>
      </c>
    </row>
    <row r="168" s="1" customFormat="1" spans="1:20">
      <c r="A168" s="1" t="s">
        <v>8</v>
      </c>
      <c r="B168" s="1" t="s">
        <v>34</v>
      </c>
      <c r="C168" s="1" t="s">
        <v>1029</v>
      </c>
      <c r="D168" s="1" t="s">
        <v>1030</v>
      </c>
      <c r="E168" s="1" t="s">
        <v>1031</v>
      </c>
      <c r="F168" s="1" t="s">
        <v>9</v>
      </c>
      <c r="G168" s="1" t="s">
        <v>7</v>
      </c>
      <c r="H168" s="1" t="s">
        <v>262</v>
      </c>
      <c r="I168" s="1" t="s">
        <v>1032</v>
      </c>
      <c r="J168" s="1" t="s">
        <v>264</v>
      </c>
      <c r="K168" s="1" t="s">
        <v>1032</v>
      </c>
      <c r="L168" s="1" t="s">
        <v>1032</v>
      </c>
      <c r="M168" s="1" t="s">
        <v>265</v>
      </c>
      <c r="N168" s="1" t="s">
        <v>265</v>
      </c>
      <c r="O168" s="1" t="s">
        <v>266</v>
      </c>
      <c r="P168" s="1" t="s">
        <v>267</v>
      </c>
      <c r="Q168" s="1" t="s">
        <v>1033</v>
      </c>
      <c r="R168" s="1" t="s">
        <v>269</v>
      </c>
      <c r="S168" s="1" t="s">
        <v>270</v>
      </c>
      <c r="T168" s="1" t="s">
        <v>271</v>
      </c>
    </row>
    <row r="169" s="1" customFormat="1" spans="1:20">
      <c r="A169" s="1" t="s">
        <v>5</v>
      </c>
      <c r="B169" s="1" t="s">
        <v>34</v>
      </c>
      <c r="C169" s="1" t="s">
        <v>1034</v>
      </c>
      <c r="D169" s="1" t="s">
        <v>1035</v>
      </c>
      <c r="E169" s="1" t="s">
        <v>1036</v>
      </c>
      <c r="F169" s="1" t="s">
        <v>6</v>
      </c>
      <c r="G169" s="1" t="s">
        <v>7</v>
      </c>
      <c r="H169" s="1" t="s">
        <v>262</v>
      </c>
      <c r="I169" s="1" t="s">
        <v>1037</v>
      </c>
      <c r="J169" s="1" t="s">
        <v>264</v>
      </c>
      <c r="K169" s="1" t="s">
        <v>1037</v>
      </c>
      <c r="L169" s="1" t="s">
        <v>1037</v>
      </c>
      <c r="M169" s="1" t="s">
        <v>265</v>
      </c>
      <c r="N169" s="1" t="s">
        <v>265</v>
      </c>
      <c r="O169" s="1" t="s">
        <v>266</v>
      </c>
      <c r="P169" s="1" t="s">
        <v>267</v>
      </c>
      <c r="Q169" s="1" t="s">
        <v>1038</v>
      </c>
      <c r="R169" s="1" t="s">
        <v>269</v>
      </c>
      <c r="S169" s="1" t="s">
        <v>270</v>
      </c>
      <c r="T169" s="1" t="s">
        <v>271</v>
      </c>
    </row>
    <row r="170" s="1" customFormat="1" spans="1:20">
      <c r="A170" s="1" t="s">
        <v>114</v>
      </c>
      <c r="B170" s="1" t="s">
        <v>34</v>
      </c>
      <c r="C170" s="1" t="s">
        <v>1039</v>
      </c>
      <c r="D170" s="1" t="s">
        <v>1040</v>
      </c>
      <c r="E170" s="1" t="s">
        <v>1041</v>
      </c>
      <c r="F170" s="1" t="s">
        <v>53</v>
      </c>
      <c r="G170" s="1" t="s">
        <v>115</v>
      </c>
      <c r="H170" s="1" t="s">
        <v>262</v>
      </c>
      <c r="I170" s="1" t="s">
        <v>1042</v>
      </c>
      <c r="J170" s="1" t="s">
        <v>264</v>
      </c>
      <c r="K170" s="1" t="s">
        <v>1042</v>
      </c>
      <c r="L170" s="1" t="s">
        <v>1042</v>
      </c>
      <c r="M170" s="1" t="s">
        <v>265</v>
      </c>
      <c r="N170" s="1" t="s">
        <v>265</v>
      </c>
      <c r="O170" s="1" t="s">
        <v>266</v>
      </c>
      <c r="P170" s="1" t="s">
        <v>267</v>
      </c>
      <c r="Q170" s="1" t="s">
        <v>1043</v>
      </c>
      <c r="R170" s="1" t="s">
        <v>269</v>
      </c>
      <c r="S170" s="1" t="s">
        <v>270</v>
      </c>
      <c r="T170" s="1" t="s">
        <v>271</v>
      </c>
    </row>
    <row r="171" s="1" customFormat="1" spans="1:20">
      <c r="A171" s="1" t="s">
        <v>69</v>
      </c>
      <c r="B171" s="1" t="s">
        <v>34</v>
      </c>
      <c r="C171" s="1" t="s">
        <v>1044</v>
      </c>
      <c r="D171" s="1" t="s">
        <v>749</v>
      </c>
      <c r="E171" s="1" t="s">
        <v>800</v>
      </c>
      <c r="F171" s="1" t="s">
        <v>53</v>
      </c>
      <c r="G171" s="1" t="s">
        <v>68</v>
      </c>
      <c r="H171" s="1" t="s">
        <v>262</v>
      </c>
      <c r="I171" s="1" t="s">
        <v>1045</v>
      </c>
      <c r="J171" s="1" t="s">
        <v>264</v>
      </c>
      <c r="K171" s="1" t="s">
        <v>1045</v>
      </c>
      <c r="L171" s="1" t="s">
        <v>1045</v>
      </c>
      <c r="M171" s="1" t="s">
        <v>265</v>
      </c>
      <c r="N171" s="1" t="s">
        <v>265</v>
      </c>
      <c r="O171" s="1" t="s">
        <v>266</v>
      </c>
      <c r="P171" s="1" t="s">
        <v>267</v>
      </c>
      <c r="Q171" s="1" t="s">
        <v>1046</v>
      </c>
      <c r="R171" s="1" t="s">
        <v>269</v>
      </c>
      <c r="S171" s="1" t="s">
        <v>270</v>
      </c>
      <c r="T171" s="1" t="s">
        <v>586</v>
      </c>
    </row>
    <row r="172" s="1" customFormat="1" spans="1:20">
      <c r="A172" s="1" t="s">
        <v>55</v>
      </c>
      <c r="B172" s="1" t="s">
        <v>34</v>
      </c>
      <c r="C172" s="1" t="s">
        <v>1047</v>
      </c>
      <c r="D172" s="1" t="s">
        <v>941</v>
      </c>
      <c r="E172" s="1" t="s">
        <v>1048</v>
      </c>
      <c r="F172" s="1" t="s">
        <v>32</v>
      </c>
      <c r="G172" s="1" t="s">
        <v>53</v>
      </c>
      <c r="H172" s="1" t="s">
        <v>262</v>
      </c>
      <c r="I172" s="1" t="s">
        <v>1049</v>
      </c>
      <c r="J172" s="1" t="s">
        <v>264</v>
      </c>
      <c r="K172" s="1" t="s">
        <v>1049</v>
      </c>
      <c r="L172" s="1" t="s">
        <v>1049</v>
      </c>
      <c r="M172" s="1" t="s">
        <v>265</v>
      </c>
      <c r="N172" s="1" t="s">
        <v>265</v>
      </c>
      <c r="O172" s="1" t="s">
        <v>266</v>
      </c>
      <c r="P172" s="1" t="s">
        <v>267</v>
      </c>
      <c r="Q172" s="1" t="s">
        <v>1050</v>
      </c>
      <c r="R172" s="1" t="s">
        <v>269</v>
      </c>
      <c r="S172" s="1" t="s">
        <v>270</v>
      </c>
      <c r="T172" s="1" t="s">
        <v>271</v>
      </c>
    </row>
    <row r="173" s="1" customFormat="1" spans="1:20">
      <c r="A173" s="1" t="s">
        <v>13</v>
      </c>
      <c r="B173" s="1" t="s">
        <v>1051</v>
      </c>
      <c r="C173" s="1" t="s">
        <v>1052</v>
      </c>
      <c r="D173" s="1" t="s">
        <v>1053</v>
      </c>
      <c r="E173" s="1" t="s">
        <v>1054</v>
      </c>
      <c r="F173" s="1" t="s">
        <v>9</v>
      </c>
      <c r="G173" s="1" t="s">
        <v>12</v>
      </c>
      <c r="H173" s="1" t="s">
        <v>262</v>
      </c>
      <c r="I173" s="1" t="s">
        <v>1055</v>
      </c>
      <c r="J173" s="1" t="s">
        <v>264</v>
      </c>
      <c r="K173" s="1" t="s">
        <v>1055</v>
      </c>
      <c r="L173" s="1" t="s">
        <v>1055</v>
      </c>
      <c r="M173" s="1" t="s">
        <v>265</v>
      </c>
      <c r="N173" s="1" t="s">
        <v>265</v>
      </c>
      <c r="O173" s="1" t="s">
        <v>266</v>
      </c>
      <c r="P173" s="1" t="s">
        <v>267</v>
      </c>
      <c r="Q173" s="1" t="s">
        <v>1056</v>
      </c>
      <c r="R173" s="1" t="s">
        <v>269</v>
      </c>
      <c r="S173" s="1" t="s">
        <v>270</v>
      </c>
      <c r="T173" s="1" t="s">
        <v>271</v>
      </c>
    </row>
    <row r="174" s="1" customFormat="1" spans="1:20">
      <c r="A174" s="1" t="s">
        <v>59</v>
      </c>
      <c r="B174" s="1" t="s">
        <v>1051</v>
      </c>
      <c r="C174" s="1" t="s">
        <v>1057</v>
      </c>
      <c r="D174" s="1" t="s">
        <v>1058</v>
      </c>
      <c r="E174" s="1" t="s">
        <v>1059</v>
      </c>
      <c r="F174" s="1" t="s">
        <v>32</v>
      </c>
      <c r="G174" s="1" t="s">
        <v>53</v>
      </c>
      <c r="H174" s="1" t="s">
        <v>262</v>
      </c>
      <c r="I174" s="1" t="s">
        <v>1060</v>
      </c>
      <c r="J174" s="1" t="s">
        <v>264</v>
      </c>
      <c r="K174" s="1" t="s">
        <v>1060</v>
      </c>
      <c r="L174" s="1" t="s">
        <v>1060</v>
      </c>
      <c r="M174" s="1" t="s">
        <v>265</v>
      </c>
      <c r="N174" s="1" t="s">
        <v>265</v>
      </c>
      <c r="O174" s="1" t="s">
        <v>266</v>
      </c>
      <c r="P174" s="1" t="s">
        <v>267</v>
      </c>
      <c r="Q174" s="1" t="s">
        <v>1061</v>
      </c>
      <c r="R174" s="1" t="s">
        <v>269</v>
      </c>
      <c r="S174" s="1" t="s">
        <v>270</v>
      </c>
      <c r="T174" s="1" t="s">
        <v>271</v>
      </c>
    </row>
    <row r="175" s="1" customFormat="1" spans="1:20">
      <c r="A175" s="1" t="s">
        <v>1062</v>
      </c>
      <c r="B175" s="1" t="s">
        <v>1051</v>
      </c>
      <c r="C175" s="1" t="s">
        <v>1063</v>
      </c>
      <c r="D175" s="1" t="s">
        <v>1064</v>
      </c>
      <c r="E175" s="1" t="s">
        <v>1065</v>
      </c>
      <c r="F175" s="1" t="s">
        <v>68</v>
      </c>
      <c r="G175" s="1" t="s">
        <v>115</v>
      </c>
      <c r="H175" s="1" t="s">
        <v>262</v>
      </c>
      <c r="I175" s="1" t="s">
        <v>1066</v>
      </c>
      <c r="J175" s="1" t="s">
        <v>264</v>
      </c>
      <c r="K175" s="1" t="s">
        <v>1066</v>
      </c>
      <c r="L175" s="1" t="s">
        <v>266</v>
      </c>
      <c r="M175" s="1" t="s">
        <v>1067</v>
      </c>
      <c r="N175" s="1" t="s">
        <v>1067</v>
      </c>
      <c r="O175" s="1" t="s">
        <v>266</v>
      </c>
      <c r="P175" s="1" t="s">
        <v>267</v>
      </c>
      <c r="Q175" s="1" t="s">
        <v>1068</v>
      </c>
      <c r="R175" s="1" t="s">
        <v>269</v>
      </c>
      <c r="S175" s="1" t="s">
        <v>270</v>
      </c>
      <c r="T175" s="1" t="s">
        <v>271</v>
      </c>
    </row>
    <row r="176" s="1" customFormat="1" spans="1:20">
      <c r="A176" s="1" t="s">
        <v>67</v>
      </c>
      <c r="B176" s="1" t="s">
        <v>1051</v>
      </c>
      <c r="C176" s="1" t="s">
        <v>1069</v>
      </c>
      <c r="D176" s="1" t="s">
        <v>1070</v>
      </c>
      <c r="E176" s="1" t="s">
        <v>1071</v>
      </c>
      <c r="F176" s="1" t="s">
        <v>53</v>
      </c>
      <c r="G176" s="1" t="s">
        <v>68</v>
      </c>
      <c r="H176" s="1" t="s">
        <v>262</v>
      </c>
      <c r="I176" s="1" t="s">
        <v>1072</v>
      </c>
      <c r="J176" s="1" t="s">
        <v>264</v>
      </c>
      <c r="K176" s="1" t="s">
        <v>1072</v>
      </c>
      <c r="L176" s="1" t="s">
        <v>1072</v>
      </c>
      <c r="M176" s="1" t="s">
        <v>265</v>
      </c>
      <c r="N176" s="1" t="s">
        <v>265</v>
      </c>
      <c r="O176" s="1" t="s">
        <v>266</v>
      </c>
      <c r="P176" s="1" t="s">
        <v>267</v>
      </c>
      <c r="Q176" s="1" t="s">
        <v>1073</v>
      </c>
      <c r="R176" s="1" t="s">
        <v>269</v>
      </c>
      <c r="S176" s="1" t="s">
        <v>270</v>
      </c>
      <c r="T176" s="1" t="s">
        <v>271</v>
      </c>
    </row>
    <row r="177" s="1" customFormat="1" spans="1:20">
      <c r="A177" s="1" t="s">
        <v>33</v>
      </c>
      <c r="B177" s="1" t="s">
        <v>1074</v>
      </c>
      <c r="C177" s="1" t="s">
        <v>1075</v>
      </c>
      <c r="D177" s="1" t="s">
        <v>1076</v>
      </c>
      <c r="E177" s="1" t="s">
        <v>1077</v>
      </c>
      <c r="F177" s="1" t="s">
        <v>34</v>
      </c>
      <c r="G177" s="1" t="s">
        <v>32</v>
      </c>
      <c r="H177" s="1" t="s">
        <v>262</v>
      </c>
      <c r="I177" s="1" t="s">
        <v>1078</v>
      </c>
      <c r="J177" s="1" t="s">
        <v>264</v>
      </c>
      <c r="K177" s="1" t="s">
        <v>1078</v>
      </c>
      <c r="L177" s="1" t="s">
        <v>1078</v>
      </c>
      <c r="M177" s="1" t="s">
        <v>265</v>
      </c>
      <c r="N177" s="1" t="s">
        <v>265</v>
      </c>
      <c r="O177" s="1" t="s">
        <v>266</v>
      </c>
      <c r="P177" s="1" t="s">
        <v>267</v>
      </c>
      <c r="Q177" s="1" t="s">
        <v>1079</v>
      </c>
      <c r="R177" s="1" t="s">
        <v>269</v>
      </c>
      <c r="S177" s="1" t="s">
        <v>270</v>
      </c>
      <c r="T177" s="1" t="s">
        <v>271</v>
      </c>
    </row>
    <row r="178" s="1" customFormat="1" spans="1:20">
      <c r="A178" s="1" t="s">
        <v>150</v>
      </c>
      <c r="B178" s="1" t="s">
        <v>1074</v>
      </c>
      <c r="C178" s="1" t="s">
        <v>1080</v>
      </c>
      <c r="D178" s="1" t="s">
        <v>1030</v>
      </c>
      <c r="E178" s="1" t="s">
        <v>1081</v>
      </c>
      <c r="F178" s="1" t="s">
        <v>87</v>
      </c>
      <c r="G178" s="1" t="s">
        <v>138</v>
      </c>
      <c r="H178" s="1" t="s">
        <v>262</v>
      </c>
      <c r="I178" s="1" t="s">
        <v>1082</v>
      </c>
      <c r="J178" s="1" t="s">
        <v>264</v>
      </c>
      <c r="K178" s="1" t="s">
        <v>1082</v>
      </c>
      <c r="L178" s="1" t="s">
        <v>1082</v>
      </c>
      <c r="M178" s="1" t="s">
        <v>265</v>
      </c>
      <c r="N178" s="1" t="s">
        <v>265</v>
      </c>
      <c r="O178" s="1" t="s">
        <v>266</v>
      </c>
      <c r="P178" s="1" t="s">
        <v>267</v>
      </c>
      <c r="Q178" s="1" t="s">
        <v>1083</v>
      </c>
      <c r="R178" s="1" t="s">
        <v>269</v>
      </c>
      <c r="S178" s="1" t="s">
        <v>270</v>
      </c>
      <c r="T178" s="1" t="s">
        <v>271</v>
      </c>
    </row>
    <row r="179" s="1" customFormat="1" spans="1:20">
      <c r="A179" s="1" t="s">
        <v>128</v>
      </c>
      <c r="B179" s="1" t="s">
        <v>1074</v>
      </c>
      <c r="C179" s="1" t="s">
        <v>1084</v>
      </c>
      <c r="D179" s="1" t="s">
        <v>1085</v>
      </c>
      <c r="E179" s="1" t="s">
        <v>1086</v>
      </c>
      <c r="F179" s="1" t="s">
        <v>87</v>
      </c>
      <c r="G179" s="1" t="s">
        <v>115</v>
      </c>
      <c r="H179" s="1" t="s">
        <v>262</v>
      </c>
      <c r="I179" s="1" t="s">
        <v>1087</v>
      </c>
      <c r="J179" s="1" t="s">
        <v>264</v>
      </c>
      <c r="K179" s="1" t="s">
        <v>1087</v>
      </c>
      <c r="L179" s="1" t="s">
        <v>1087</v>
      </c>
      <c r="M179" s="1" t="s">
        <v>265</v>
      </c>
      <c r="N179" s="1" t="s">
        <v>265</v>
      </c>
      <c r="O179" s="1" t="s">
        <v>266</v>
      </c>
      <c r="P179" s="1" t="s">
        <v>267</v>
      </c>
      <c r="Q179" s="1" t="s">
        <v>1088</v>
      </c>
      <c r="R179" s="1" t="s">
        <v>269</v>
      </c>
      <c r="S179" s="1" t="s">
        <v>270</v>
      </c>
      <c r="T179" s="1" t="s">
        <v>271</v>
      </c>
    </row>
    <row r="180" s="1" customFormat="1" spans="1:20">
      <c r="A180" s="1" t="s">
        <v>91</v>
      </c>
      <c r="B180" s="1" t="s">
        <v>1074</v>
      </c>
      <c r="C180" s="1" t="s">
        <v>1089</v>
      </c>
      <c r="D180" s="1" t="s">
        <v>1090</v>
      </c>
      <c r="E180" s="1" t="s">
        <v>1091</v>
      </c>
      <c r="F180" s="1" t="s">
        <v>53</v>
      </c>
      <c r="G180" s="1" t="s">
        <v>87</v>
      </c>
      <c r="H180" s="1" t="s">
        <v>262</v>
      </c>
      <c r="I180" s="1" t="s">
        <v>1092</v>
      </c>
      <c r="J180" s="1" t="s">
        <v>264</v>
      </c>
      <c r="K180" s="1" t="s">
        <v>1092</v>
      </c>
      <c r="L180" s="1" t="s">
        <v>1092</v>
      </c>
      <c r="M180" s="1" t="s">
        <v>265</v>
      </c>
      <c r="N180" s="1" t="s">
        <v>265</v>
      </c>
      <c r="O180" s="1" t="s">
        <v>266</v>
      </c>
      <c r="P180" s="1" t="s">
        <v>267</v>
      </c>
      <c r="Q180" s="1" t="s">
        <v>1093</v>
      </c>
      <c r="R180" s="1" t="s">
        <v>269</v>
      </c>
      <c r="S180" s="1" t="s">
        <v>270</v>
      </c>
      <c r="T180" s="1" t="s">
        <v>271</v>
      </c>
    </row>
    <row r="181" s="1" customFormat="1" spans="1:20">
      <c r="A181" s="1" t="s">
        <v>27</v>
      </c>
      <c r="B181" s="1" t="s">
        <v>1074</v>
      </c>
      <c r="C181" s="1" t="s">
        <v>1094</v>
      </c>
      <c r="D181" s="1" t="s">
        <v>1095</v>
      </c>
      <c r="E181" s="1" t="s">
        <v>1096</v>
      </c>
      <c r="F181" s="1" t="s">
        <v>12</v>
      </c>
      <c r="G181" s="1" t="s">
        <v>23</v>
      </c>
      <c r="H181" s="1" t="s">
        <v>262</v>
      </c>
      <c r="I181" s="1" t="s">
        <v>921</v>
      </c>
      <c r="J181" s="1" t="s">
        <v>264</v>
      </c>
      <c r="K181" s="1" t="s">
        <v>921</v>
      </c>
      <c r="L181" s="1" t="s">
        <v>921</v>
      </c>
      <c r="M181" s="1" t="s">
        <v>265</v>
      </c>
      <c r="N181" s="1" t="s">
        <v>265</v>
      </c>
      <c r="O181" s="1" t="s">
        <v>266</v>
      </c>
      <c r="P181" s="1" t="s">
        <v>267</v>
      </c>
      <c r="Q181" s="1" t="s">
        <v>1097</v>
      </c>
      <c r="R181" s="1" t="s">
        <v>269</v>
      </c>
      <c r="S181" s="1" t="s">
        <v>270</v>
      </c>
      <c r="T181" s="1" t="s">
        <v>271</v>
      </c>
    </row>
    <row r="182" s="1" customFormat="1" spans="1:20">
      <c r="A182" s="1" t="s">
        <v>79</v>
      </c>
      <c r="B182" s="1" t="s">
        <v>1074</v>
      </c>
      <c r="C182" s="1" t="s">
        <v>1098</v>
      </c>
      <c r="D182" s="1" t="s">
        <v>1099</v>
      </c>
      <c r="E182" s="1" t="s">
        <v>1100</v>
      </c>
      <c r="F182" s="1" t="s">
        <v>53</v>
      </c>
      <c r="G182" s="1" t="s">
        <v>68</v>
      </c>
      <c r="H182" s="1" t="s">
        <v>262</v>
      </c>
      <c r="I182" s="1" t="s">
        <v>1101</v>
      </c>
      <c r="J182" s="1" t="s">
        <v>264</v>
      </c>
      <c r="K182" s="1" t="s">
        <v>1101</v>
      </c>
      <c r="L182" s="1" t="s">
        <v>1101</v>
      </c>
      <c r="M182" s="1" t="s">
        <v>265</v>
      </c>
      <c r="N182" s="1" t="s">
        <v>265</v>
      </c>
      <c r="O182" s="1" t="s">
        <v>266</v>
      </c>
      <c r="P182" s="1" t="s">
        <v>267</v>
      </c>
      <c r="Q182" s="1" t="s">
        <v>1102</v>
      </c>
      <c r="R182" s="1" t="s">
        <v>269</v>
      </c>
      <c r="S182" s="1" t="s">
        <v>270</v>
      </c>
      <c r="T182" s="1" t="s">
        <v>271</v>
      </c>
    </row>
    <row r="183" s="1" customFormat="1" spans="1:20">
      <c r="A183" s="1" t="s">
        <v>106</v>
      </c>
      <c r="B183" s="1" t="s">
        <v>1103</v>
      </c>
      <c r="C183" s="1" t="s">
        <v>1104</v>
      </c>
      <c r="D183" s="1" t="s">
        <v>582</v>
      </c>
      <c r="E183" s="1" t="s">
        <v>1105</v>
      </c>
      <c r="F183" s="1" t="s">
        <v>68</v>
      </c>
      <c r="G183" s="1" t="s">
        <v>87</v>
      </c>
      <c r="H183" s="1" t="s">
        <v>262</v>
      </c>
      <c r="I183" s="1" t="s">
        <v>1106</v>
      </c>
      <c r="J183" s="1" t="s">
        <v>264</v>
      </c>
      <c r="K183" s="1" t="s">
        <v>1106</v>
      </c>
      <c r="L183" s="1" t="s">
        <v>1106</v>
      </c>
      <c r="M183" s="1" t="s">
        <v>265</v>
      </c>
      <c r="N183" s="1" t="s">
        <v>265</v>
      </c>
      <c r="O183" s="1" t="s">
        <v>266</v>
      </c>
      <c r="P183" s="1" t="s">
        <v>267</v>
      </c>
      <c r="Q183" s="1" t="s">
        <v>1107</v>
      </c>
      <c r="R183" s="1" t="s">
        <v>269</v>
      </c>
      <c r="S183" s="1" t="s">
        <v>270</v>
      </c>
      <c r="T183" s="1" t="s">
        <v>586</v>
      </c>
    </row>
    <row r="184" s="1" customFormat="1" spans="1:20">
      <c r="A184" s="1" t="s">
        <v>40</v>
      </c>
      <c r="B184" s="1" t="s">
        <v>1108</v>
      </c>
      <c r="C184" s="1" t="s">
        <v>1109</v>
      </c>
      <c r="D184" s="1" t="s">
        <v>1015</v>
      </c>
      <c r="E184" s="1" t="s">
        <v>1110</v>
      </c>
      <c r="F184" s="1" t="s">
        <v>23</v>
      </c>
      <c r="G184" s="1" t="s">
        <v>32</v>
      </c>
      <c r="H184" s="1" t="s">
        <v>262</v>
      </c>
      <c r="I184" s="1" t="s">
        <v>1111</v>
      </c>
      <c r="J184" s="1" t="s">
        <v>264</v>
      </c>
      <c r="K184" s="1" t="s">
        <v>1111</v>
      </c>
      <c r="L184" s="1" t="s">
        <v>1111</v>
      </c>
      <c r="M184" s="1" t="s">
        <v>265</v>
      </c>
      <c r="N184" s="1" t="s">
        <v>265</v>
      </c>
      <c r="O184" s="1" t="s">
        <v>266</v>
      </c>
      <c r="P184" s="1" t="s">
        <v>267</v>
      </c>
      <c r="Q184" s="1" t="s">
        <v>1112</v>
      </c>
      <c r="R184" s="1" t="s">
        <v>269</v>
      </c>
      <c r="S184" s="1" t="s">
        <v>270</v>
      </c>
      <c r="T184" s="1" t="s">
        <v>271</v>
      </c>
    </row>
    <row r="185" s="1" customFormat="1" spans="1:20">
      <c r="A185" s="1" t="s">
        <v>11</v>
      </c>
      <c r="B185" s="1" t="s">
        <v>1108</v>
      </c>
      <c r="C185" s="1" t="s">
        <v>1113</v>
      </c>
      <c r="D185" s="1" t="s">
        <v>1010</v>
      </c>
      <c r="E185" s="1" t="s">
        <v>1114</v>
      </c>
      <c r="F185" s="1" t="s">
        <v>7</v>
      </c>
      <c r="G185" s="1" t="s">
        <v>12</v>
      </c>
      <c r="H185" s="1" t="s">
        <v>262</v>
      </c>
      <c r="I185" s="1" t="s">
        <v>1115</v>
      </c>
      <c r="J185" s="1" t="s">
        <v>264</v>
      </c>
      <c r="K185" s="1" t="s">
        <v>1115</v>
      </c>
      <c r="L185" s="1" t="s">
        <v>1115</v>
      </c>
      <c r="M185" s="1" t="s">
        <v>265</v>
      </c>
      <c r="N185" s="1" t="s">
        <v>265</v>
      </c>
      <c r="O185" s="1" t="s">
        <v>266</v>
      </c>
      <c r="P185" s="1" t="s">
        <v>267</v>
      </c>
      <c r="Q185" s="1" t="s">
        <v>1116</v>
      </c>
      <c r="R185" s="1" t="s">
        <v>269</v>
      </c>
      <c r="S185" s="1" t="s">
        <v>270</v>
      </c>
      <c r="T185" s="1" t="s">
        <v>586</v>
      </c>
    </row>
    <row r="186" s="1" customFormat="1" spans="1:20">
      <c r="A186" s="1" t="s">
        <v>90</v>
      </c>
      <c r="B186" s="1" t="s">
        <v>1117</v>
      </c>
      <c r="C186" s="1" t="s">
        <v>1118</v>
      </c>
      <c r="D186" s="1" t="s">
        <v>1119</v>
      </c>
      <c r="E186" s="1" t="s">
        <v>1120</v>
      </c>
      <c r="F186" s="1" t="s">
        <v>32</v>
      </c>
      <c r="G186" s="1" t="s">
        <v>87</v>
      </c>
      <c r="H186" s="1" t="s">
        <v>262</v>
      </c>
      <c r="I186" s="1" t="s">
        <v>1121</v>
      </c>
      <c r="J186" s="1" t="s">
        <v>264</v>
      </c>
      <c r="K186" s="1" t="s">
        <v>1121</v>
      </c>
      <c r="L186" s="1" t="s">
        <v>1121</v>
      </c>
      <c r="M186" s="1" t="s">
        <v>265</v>
      </c>
      <c r="N186" s="1" t="s">
        <v>265</v>
      </c>
      <c r="O186" s="1" t="s">
        <v>266</v>
      </c>
      <c r="P186" s="1" t="s">
        <v>267</v>
      </c>
      <c r="Q186" s="1" t="s">
        <v>1122</v>
      </c>
      <c r="R186" s="1" t="s">
        <v>269</v>
      </c>
      <c r="S186" s="1" t="s">
        <v>270</v>
      </c>
      <c r="T186" s="1" t="s">
        <v>271</v>
      </c>
    </row>
    <row r="187" s="1" customFormat="1" spans="1:20">
      <c r="A187" s="1" t="s">
        <v>1123</v>
      </c>
      <c r="B187" s="1" t="s">
        <v>1117</v>
      </c>
      <c r="C187" s="1" t="s">
        <v>1124</v>
      </c>
      <c r="D187" s="1" t="s">
        <v>1125</v>
      </c>
      <c r="E187" s="1" t="s">
        <v>1126</v>
      </c>
      <c r="F187" s="1" t="s">
        <v>53</v>
      </c>
      <c r="G187" s="1" t="s">
        <v>68</v>
      </c>
      <c r="H187" s="1" t="s">
        <v>262</v>
      </c>
      <c r="I187" s="1" t="s">
        <v>266</v>
      </c>
      <c r="J187" s="1" t="s">
        <v>264</v>
      </c>
      <c r="K187" s="1" t="s">
        <v>266</v>
      </c>
      <c r="L187" s="1" t="s">
        <v>266</v>
      </c>
      <c r="M187" s="1" t="s">
        <v>265</v>
      </c>
      <c r="N187" s="1" t="s">
        <v>265</v>
      </c>
      <c r="O187" s="1" t="s">
        <v>266</v>
      </c>
      <c r="P187" s="1" t="s">
        <v>267</v>
      </c>
      <c r="Q187" s="1" t="s">
        <v>1127</v>
      </c>
      <c r="R187" s="1" t="s">
        <v>269</v>
      </c>
      <c r="S187" s="1" t="s">
        <v>270</v>
      </c>
      <c r="T187" s="1" t="s">
        <v>271</v>
      </c>
    </row>
    <row r="188" s="1" customFormat="1" spans="1:20">
      <c r="A188" s="1" t="s">
        <v>31</v>
      </c>
      <c r="B188" s="1" t="s">
        <v>1117</v>
      </c>
      <c r="C188" s="1" t="s">
        <v>1128</v>
      </c>
      <c r="D188" s="1" t="s">
        <v>1129</v>
      </c>
      <c r="E188" s="1" t="s">
        <v>1130</v>
      </c>
      <c r="F188" s="1" t="s">
        <v>12</v>
      </c>
      <c r="G188" s="1" t="s">
        <v>32</v>
      </c>
      <c r="H188" s="1" t="s">
        <v>262</v>
      </c>
      <c r="I188" s="1" t="s">
        <v>1131</v>
      </c>
      <c r="J188" s="1" t="s">
        <v>264</v>
      </c>
      <c r="K188" s="1" t="s">
        <v>1131</v>
      </c>
      <c r="L188" s="1" t="s">
        <v>1131</v>
      </c>
      <c r="M188" s="1" t="s">
        <v>265</v>
      </c>
      <c r="N188" s="1" t="s">
        <v>265</v>
      </c>
      <c r="O188" s="1" t="s">
        <v>266</v>
      </c>
      <c r="P188" s="1" t="s">
        <v>267</v>
      </c>
      <c r="Q188" s="1" t="s">
        <v>1132</v>
      </c>
      <c r="R188" s="1" t="s">
        <v>269</v>
      </c>
      <c r="S188" s="1" t="s">
        <v>270</v>
      </c>
      <c r="T188" s="1" t="s">
        <v>271</v>
      </c>
    </row>
    <row r="189" s="1" customFormat="1" spans="1:20">
      <c r="A189" s="1" t="s">
        <v>22</v>
      </c>
      <c r="B189" s="1" t="s">
        <v>1117</v>
      </c>
      <c r="C189" s="1" t="s">
        <v>1133</v>
      </c>
      <c r="D189" s="1" t="s">
        <v>1134</v>
      </c>
      <c r="E189" s="1" t="s">
        <v>1135</v>
      </c>
      <c r="F189" s="1" t="s">
        <v>12</v>
      </c>
      <c r="G189" s="1" t="s">
        <v>23</v>
      </c>
      <c r="H189" s="1" t="s">
        <v>262</v>
      </c>
      <c r="I189" s="1" t="s">
        <v>1136</v>
      </c>
      <c r="J189" s="1" t="s">
        <v>264</v>
      </c>
      <c r="K189" s="1" t="s">
        <v>1136</v>
      </c>
      <c r="L189" s="1" t="s">
        <v>1136</v>
      </c>
      <c r="M189" s="1" t="s">
        <v>265</v>
      </c>
      <c r="N189" s="1" t="s">
        <v>265</v>
      </c>
      <c r="O189" s="1" t="s">
        <v>266</v>
      </c>
      <c r="P189" s="1" t="s">
        <v>267</v>
      </c>
      <c r="Q189" s="1" t="s">
        <v>1137</v>
      </c>
      <c r="R189" s="1" t="s">
        <v>269</v>
      </c>
      <c r="S189" s="1" t="s">
        <v>270</v>
      </c>
      <c r="T189" s="1" t="s">
        <v>271</v>
      </c>
    </row>
    <row r="190" s="1" customFormat="1" spans="1:20">
      <c r="A190" s="1" t="s">
        <v>105</v>
      </c>
      <c r="B190" s="1" t="s">
        <v>1117</v>
      </c>
      <c r="C190" s="1" t="s">
        <v>1138</v>
      </c>
      <c r="D190" s="1" t="s">
        <v>1139</v>
      </c>
      <c r="E190" s="1" t="s">
        <v>1140</v>
      </c>
      <c r="F190" s="1" t="s">
        <v>32</v>
      </c>
      <c r="G190" s="1" t="s">
        <v>87</v>
      </c>
      <c r="H190" s="1" t="s">
        <v>262</v>
      </c>
      <c r="I190" s="1" t="s">
        <v>1141</v>
      </c>
      <c r="J190" s="1" t="s">
        <v>264</v>
      </c>
      <c r="K190" s="1" t="s">
        <v>1141</v>
      </c>
      <c r="L190" s="1" t="s">
        <v>1141</v>
      </c>
      <c r="M190" s="1" t="s">
        <v>265</v>
      </c>
      <c r="N190" s="1" t="s">
        <v>265</v>
      </c>
      <c r="O190" s="1" t="s">
        <v>266</v>
      </c>
      <c r="P190" s="1" t="s">
        <v>267</v>
      </c>
      <c r="Q190" s="1" t="s">
        <v>1142</v>
      </c>
      <c r="R190" s="1" t="s">
        <v>269</v>
      </c>
      <c r="S190" s="1" t="s">
        <v>270</v>
      </c>
      <c r="T190" s="1" t="s">
        <v>271</v>
      </c>
    </row>
    <row r="191" s="1" customFormat="1" spans="1:20">
      <c r="A191" s="1" t="s">
        <v>78</v>
      </c>
      <c r="B191" s="1" t="s">
        <v>1143</v>
      </c>
      <c r="C191" s="1" t="s">
        <v>1144</v>
      </c>
      <c r="D191" s="1" t="s">
        <v>1145</v>
      </c>
      <c r="E191" s="1" t="s">
        <v>1146</v>
      </c>
      <c r="F191" s="1" t="s">
        <v>23</v>
      </c>
      <c r="G191" s="1" t="s">
        <v>68</v>
      </c>
      <c r="H191" s="1" t="s">
        <v>262</v>
      </c>
      <c r="I191" s="1" t="s">
        <v>1147</v>
      </c>
      <c r="J191" s="1" t="s">
        <v>264</v>
      </c>
      <c r="K191" s="1" t="s">
        <v>1147</v>
      </c>
      <c r="L191" s="1" t="s">
        <v>1147</v>
      </c>
      <c r="M191" s="1" t="s">
        <v>265</v>
      </c>
      <c r="N191" s="1" t="s">
        <v>265</v>
      </c>
      <c r="O191" s="1" t="s">
        <v>266</v>
      </c>
      <c r="P191" s="1" t="s">
        <v>267</v>
      </c>
      <c r="Q191" s="1" t="s">
        <v>1148</v>
      </c>
      <c r="R191" s="1" t="s">
        <v>269</v>
      </c>
      <c r="S191" s="1" t="s">
        <v>270</v>
      </c>
      <c r="T191" s="1" t="s">
        <v>271</v>
      </c>
    </row>
    <row r="192" s="1" customFormat="1" spans="1:20">
      <c r="A192" s="1" t="s">
        <v>88</v>
      </c>
      <c r="B192" s="1" t="s">
        <v>1149</v>
      </c>
      <c r="C192" s="1" t="s">
        <v>1150</v>
      </c>
      <c r="D192" s="1" t="s">
        <v>1151</v>
      </c>
      <c r="E192" s="1" t="s">
        <v>1152</v>
      </c>
      <c r="F192" s="1" t="s">
        <v>53</v>
      </c>
      <c r="G192" s="1" t="s">
        <v>87</v>
      </c>
      <c r="H192" s="1" t="s">
        <v>262</v>
      </c>
      <c r="I192" s="1" t="s">
        <v>1153</v>
      </c>
      <c r="J192" s="1" t="s">
        <v>264</v>
      </c>
      <c r="K192" s="1" t="s">
        <v>1153</v>
      </c>
      <c r="L192" s="1" t="s">
        <v>1153</v>
      </c>
      <c r="M192" s="1" t="s">
        <v>265</v>
      </c>
      <c r="N192" s="1" t="s">
        <v>265</v>
      </c>
      <c r="O192" s="1" t="s">
        <v>266</v>
      </c>
      <c r="P192" s="1" t="s">
        <v>267</v>
      </c>
      <c r="Q192" s="1" t="s">
        <v>1154</v>
      </c>
      <c r="R192" s="1" t="s">
        <v>269</v>
      </c>
      <c r="S192" s="1" t="s">
        <v>270</v>
      </c>
      <c r="T192" s="1" t="s">
        <v>271</v>
      </c>
    </row>
    <row r="193" s="1" customFormat="1" spans="1:20">
      <c r="A193" s="1" t="s">
        <v>89</v>
      </c>
      <c r="B193" s="1" t="s">
        <v>1149</v>
      </c>
      <c r="C193" s="1" t="s">
        <v>1155</v>
      </c>
      <c r="D193" s="1" t="s">
        <v>1151</v>
      </c>
      <c r="E193" s="1" t="s">
        <v>1156</v>
      </c>
      <c r="F193" s="1" t="s">
        <v>53</v>
      </c>
      <c r="G193" s="1" t="s">
        <v>87</v>
      </c>
      <c r="H193" s="1" t="s">
        <v>262</v>
      </c>
      <c r="I193" s="1" t="s">
        <v>1153</v>
      </c>
      <c r="J193" s="1" t="s">
        <v>264</v>
      </c>
      <c r="K193" s="1" t="s">
        <v>1153</v>
      </c>
      <c r="L193" s="1" t="s">
        <v>1153</v>
      </c>
      <c r="M193" s="1" t="s">
        <v>265</v>
      </c>
      <c r="N193" s="1" t="s">
        <v>265</v>
      </c>
      <c r="O193" s="1" t="s">
        <v>266</v>
      </c>
      <c r="P193" s="1" t="s">
        <v>267</v>
      </c>
      <c r="Q193" s="1" t="s">
        <v>1157</v>
      </c>
      <c r="R193" s="1" t="s">
        <v>269</v>
      </c>
      <c r="S193" s="1" t="s">
        <v>270</v>
      </c>
      <c r="T193" s="1" t="s">
        <v>271</v>
      </c>
    </row>
    <row r="194" s="1" customFormat="1" spans="1:20">
      <c r="A194" s="1" t="s">
        <v>15</v>
      </c>
      <c r="B194" s="1" t="s">
        <v>1158</v>
      </c>
      <c r="C194" s="1" t="s">
        <v>1159</v>
      </c>
      <c r="D194" s="1" t="s">
        <v>1160</v>
      </c>
      <c r="E194" s="1" t="s">
        <v>1161</v>
      </c>
      <c r="F194" s="1" t="s">
        <v>7</v>
      </c>
      <c r="G194" s="1" t="s">
        <v>12</v>
      </c>
      <c r="H194" s="1" t="s">
        <v>262</v>
      </c>
      <c r="I194" s="1" t="s">
        <v>1162</v>
      </c>
      <c r="J194" s="1" t="s">
        <v>264</v>
      </c>
      <c r="K194" s="1" t="s">
        <v>1162</v>
      </c>
      <c r="L194" s="1" t="s">
        <v>1162</v>
      </c>
      <c r="M194" s="1" t="s">
        <v>265</v>
      </c>
      <c r="N194" s="1" t="s">
        <v>265</v>
      </c>
      <c r="O194" s="1" t="s">
        <v>266</v>
      </c>
      <c r="P194" s="1" t="s">
        <v>267</v>
      </c>
      <c r="Q194" s="1" t="s">
        <v>1163</v>
      </c>
      <c r="R194" s="1" t="s">
        <v>269</v>
      </c>
      <c r="S194" s="1" t="s">
        <v>270</v>
      </c>
      <c r="T194" s="1" t="s">
        <v>586</v>
      </c>
    </row>
    <row r="195" s="1" customFormat="1" spans="1:20">
      <c r="A195" s="1" t="s">
        <v>77</v>
      </c>
      <c r="B195" s="1" t="s">
        <v>1164</v>
      </c>
      <c r="C195" s="1" t="s">
        <v>1165</v>
      </c>
      <c r="D195" s="1" t="s">
        <v>972</v>
      </c>
      <c r="E195" s="1" t="s">
        <v>1166</v>
      </c>
      <c r="F195" s="1" t="s">
        <v>23</v>
      </c>
      <c r="G195" s="1" t="s">
        <v>68</v>
      </c>
      <c r="H195" s="1" t="s">
        <v>262</v>
      </c>
      <c r="I195" s="1" t="s">
        <v>974</v>
      </c>
      <c r="J195" s="1" t="s">
        <v>264</v>
      </c>
      <c r="K195" s="1" t="s">
        <v>974</v>
      </c>
      <c r="L195" s="1" t="s">
        <v>974</v>
      </c>
      <c r="M195" s="1" t="s">
        <v>265</v>
      </c>
      <c r="N195" s="1" t="s">
        <v>265</v>
      </c>
      <c r="O195" s="1" t="s">
        <v>266</v>
      </c>
      <c r="P195" s="1" t="s">
        <v>267</v>
      </c>
      <c r="Q195" s="1" t="s">
        <v>1167</v>
      </c>
      <c r="R195" s="1" t="s">
        <v>269</v>
      </c>
      <c r="S195" s="1" t="s">
        <v>270</v>
      </c>
      <c r="T195" s="1" t="s">
        <v>271</v>
      </c>
    </row>
    <row r="196" s="1" customFormat="1" spans="1:20">
      <c r="A196" s="1" t="s">
        <v>137</v>
      </c>
      <c r="B196" s="1" t="s">
        <v>1168</v>
      </c>
      <c r="C196" s="1" t="s">
        <v>1169</v>
      </c>
      <c r="D196" s="1" t="s">
        <v>1170</v>
      </c>
      <c r="E196" s="1" t="s">
        <v>1171</v>
      </c>
      <c r="F196" s="1" t="s">
        <v>115</v>
      </c>
      <c r="G196" s="1" t="s">
        <v>138</v>
      </c>
      <c r="H196" s="1" t="s">
        <v>262</v>
      </c>
      <c r="I196" s="1" t="s">
        <v>1172</v>
      </c>
      <c r="J196" s="1" t="s">
        <v>264</v>
      </c>
      <c r="K196" s="1" t="s">
        <v>1172</v>
      </c>
      <c r="L196" s="1" t="s">
        <v>1172</v>
      </c>
      <c r="M196" s="1" t="s">
        <v>265</v>
      </c>
      <c r="N196" s="1" t="s">
        <v>265</v>
      </c>
      <c r="O196" s="1" t="s">
        <v>266</v>
      </c>
      <c r="P196" s="1" t="s">
        <v>267</v>
      </c>
      <c r="Q196" s="1" t="s">
        <v>1173</v>
      </c>
      <c r="R196" s="1" t="s">
        <v>269</v>
      </c>
      <c r="S196" s="1" t="s">
        <v>270</v>
      </c>
      <c r="T196" s="1" t="s">
        <v>271</v>
      </c>
    </row>
    <row r="197" s="1" customFormat="1" spans="1:20">
      <c r="A197" s="1" t="s">
        <v>76</v>
      </c>
      <c r="B197" s="1" t="s">
        <v>1168</v>
      </c>
      <c r="C197" s="1" t="s">
        <v>1174</v>
      </c>
      <c r="D197" s="1" t="s">
        <v>1170</v>
      </c>
      <c r="E197" s="1" t="s">
        <v>1171</v>
      </c>
      <c r="F197" s="1" t="s">
        <v>53</v>
      </c>
      <c r="G197" s="1" t="s">
        <v>68</v>
      </c>
      <c r="H197" s="1" t="s">
        <v>262</v>
      </c>
      <c r="I197" s="1" t="s">
        <v>1172</v>
      </c>
      <c r="J197" s="1" t="s">
        <v>264</v>
      </c>
      <c r="K197" s="1" t="s">
        <v>1172</v>
      </c>
      <c r="L197" s="1" t="s">
        <v>1172</v>
      </c>
      <c r="M197" s="1" t="s">
        <v>265</v>
      </c>
      <c r="N197" s="1" t="s">
        <v>265</v>
      </c>
      <c r="O197" s="1" t="s">
        <v>266</v>
      </c>
      <c r="P197" s="1" t="s">
        <v>267</v>
      </c>
      <c r="Q197" s="1" t="s">
        <v>1175</v>
      </c>
      <c r="R197" s="1" t="s">
        <v>269</v>
      </c>
      <c r="S197" s="1" t="s">
        <v>270</v>
      </c>
      <c r="T197" s="1" t="s">
        <v>271</v>
      </c>
    </row>
    <row r="198" s="1" customFormat="1" spans="1:20">
      <c r="A198" s="1" t="s">
        <v>127</v>
      </c>
      <c r="B198" s="1" t="s">
        <v>1168</v>
      </c>
      <c r="C198" s="1" t="s">
        <v>1176</v>
      </c>
      <c r="D198" s="1" t="s">
        <v>1177</v>
      </c>
      <c r="E198" s="1" t="s">
        <v>1178</v>
      </c>
      <c r="F198" s="1" t="s">
        <v>87</v>
      </c>
      <c r="G198" s="1" t="s">
        <v>115</v>
      </c>
      <c r="H198" s="1" t="s">
        <v>262</v>
      </c>
      <c r="I198" s="1" t="s">
        <v>1179</v>
      </c>
      <c r="J198" s="1" t="s">
        <v>264</v>
      </c>
      <c r="K198" s="1" t="s">
        <v>1179</v>
      </c>
      <c r="L198" s="1" t="s">
        <v>1179</v>
      </c>
      <c r="M198" s="1" t="s">
        <v>265</v>
      </c>
      <c r="N198" s="1" t="s">
        <v>265</v>
      </c>
      <c r="O198" s="1" t="s">
        <v>266</v>
      </c>
      <c r="P198" s="1" t="s">
        <v>267</v>
      </c>
      <c r="Q198" s="1" t="s">
        <v>1180</v>
      </c>
      <c r="R198" s="1" t="s">
        <v>269</v>
      </c>
      <c r="S198" s="1" t="s">
        <v>270</v>
      </c>
      <c r="T198" s="1" t="s">
        <v>271</v>
      </c>
    </row>
    <row r="199" s="1" customFormat="1" spans="1:20">
      <c r="A199" s="1" t="s">
        <v>52</v>
      </c>
      <c r="B199" s="1" t="s">
        <v>1168</v>
      </c>
      <c r="C199" s="1" t="s">
        <v>1181</v>
      </c>
      <c r="D199" s="1" t="s">
        <v>1182</v>
      </c>
      <c r="E199" s="1" t="s">
        <v>1183</v>
      </c>
      <c r="F199" s="1" t="s">
        <v>32</v>
      </c>
      <c r="G199" s="1" t="s">
        <v>53</v>
      </c>
      <c r="H199" s="1" t="s">
        <v>262</v>
      </c>
      <c r="I199" s="1" t="s">
        <v>1184</v>
      </c>
      <c r="J199" s="1" t="s">
        <v>264</v>
      </c>
      <c r="K199" s="1" t="s">
        <v>1184</v>
      </c>
      <c r="L199" s="1" t="s">
        <v>1184</v>
      </c>
      <c r="M199" s="1" t="s">
        <v>265</v>
      </c>
      <c r="N199" s="1" t="s">
        <v>265</v>
      </c>
      <c r="O199" s="1" t="s">
        <v>266</v>
      </c>
      <c r="P199" s="1" t="s">
        <v>267</v>
      </c>
      <c r="Q199" s="1" t="s">
        <v>1185</v>
      </c>
      <c r="R199" s="1" t="s">
        <v>269</v>
      </c>
      <c r="S199" s="1" t="s">
        <v>270</v>
      </c>
      <c r="T199" s="1" t="s">
        <v>586</v>
      </c>
    </row>
    <row r="200" s="1" customFormat="1" spans="1:20">
      <c r="A200" s="1" t="s">
        <v>54</v>
      </c>
      <c r="B200" s="1" t="s">
        <v>1168</v>
      </c>
      <c r="C200" s="1" t="s">
        <v>1186</v>
      </c>
      <c r="D200" s="1" t="s">
        <v>1182</v>
      </c>
      <c r="E200" s="1" t="s">
        <v>1187</v>
      </c>
      <c r="F200" s="1" t="s">
        <v>32</v>
      </c>
      <c r="G200" s="1" t="s">
        <v>53</v>
      </c>
      <c r="H200" s="1" t="s">
        <v>262</v>
      </c>
      <c r="I200" s="1" t="s">
        <v>1188</v>
      </c>
      <c r="J200" s="1" t="s">
        <v>264</v>
      </c>
      <c r="K200" s="1" t="s">
        <v>1188</v>
      </c>
      <c r="L200" s="1" t="s">
        <v>1188</v>
      </c>
      <c r="M200" s="1" t="s">
        <v>265</v>
      </c>
      <c r="N200" s="1" t="s">
        <v>265</v>
      </c>
      <c r="O200" s="1" t="s">
        <v>266</v>
      </c>
      <c r="P200" s="1" t="s">
        <v>267</v>
      </c>
      <c r="Q200" s="1" t="s">
        <v>1189</v>
      </c>
      <c r="R200" s="1" t="s">
        <v>269</v>
      </c>
      <c r="S200" s="1" t="s">
        <v>270</v>
      </c>
      <c r="T200" s="1" t="s">
        <v>586</v>
      </c>
    </row>
    <row r="201" s="1" customFormat="1" spans="1:20">
      <c r="A201" s="1" t="s">
        <v>75</v>
      </c>
      <c r="B201" s="1" t="s">
        <v>1190</v>
      </c>
      <c r="C201" s="1" t="s">
        <v>1191</v>
      </c>
      <c r="D201" s="1" t="s">
        <v>1192</v>
      </c>
      <c r="E201" s="1" t="s">
        <v>1193</v>
      </c>
      <c r="F201" s="1" t="s">
        <v>7</v>
      </c>
      <c r="G201" s="1" t="s">
        <v>68</v>
      </c>
      <c r="H201" s="1" t="s">
        <v>262</v>
      </c>
      <c r="I201" s="1" t="s">
        <v>1194</v>
      </c>
      <c r="J201" s="1" t="s">
        <v>264</v>
      </c>
      <c r="K201" s="1" t="s">
        <v>1194</v>
      </c>
      <c r="L201" s="1" t="s">
        <v>1194</v>
      </c>
      <c r="M201" s="1" t="s">
        <v>265</v>
      </c>
      <c r="N201" s="1" t="s">
        <v>265</v>
      </c>
      <c r="O201" s="1" t="s">
        <v>266</v>
      </c>
      <c r="P201" s="1" t="s">
        <v>267</v>
      </c>
      <c r="Q201" s="1" t="s">
        <v>1195</v>
      </c>
      <c r="R201" s="1" t="s">
        <v>269</v>
      </c>
      <c r="S201" s="1" t="s">
        <v>270</v>
      </c>
      <c r="T201" s="1" t="s">
        <v>271</v>
      </c>
    </row>
    <row r="202" s="1" customFormat="1" spans="1:20">
      <c r="A202" s="1" t="s">
        <v>149</v>
      </c>
      <c r="B202" s="1" t="s">
        <v>1196</v>
      </c>
      <c r="C202" s="1" t="s">
        <v>1197</v>
      </c>
      <c r="D202" s="1" t="s">
        <v>1198</v>
      </c>
      <c r="E202" s="1" t="s">
        <v>1199</v>
      </c>
      <c r="F202" s="1" t="s">
        <v>87</v>
      </c>
      <c r="G202" s="1" t="s">
        <v>138</v>
      </c>
      <c r="H202" s="1" t="s">
        <v>262</v>
      </c>
      <c r="I202" s="1" t="s">
        <v>1200</v>
      </c>
      <c r="J202" s="1" t="s">
        <v>264</v>
      </c>
      <c r="K202" s="1" t="s">
        <v>1200</v>
      </c>
      <c r="L202" s="1" t="s">
        <v>1200</v>
      </c>
      <c r="M202" s="1" t="s">
        <v>265</v>
      </c>
      <c r="N202" s="1" t="s">
        <v>265</v>
      </c>
      <c r="O202" s="1" t="s">
        <v>266</v>
      </c>
      <c r="P202" s="1" t="s">
        <v>267</v>
      </c>
      <c r="Q202" s="1" t="s">
        <v>1201</v>
      </c>
      <c r="R202" s="1" t="s">
        <v>269</v>
      </c>
      <c r="S202" s="1" t="s">
        <v>270</v>
      </c>
      <c r="T202" s="1" t="s">
        <v>271</v>
      </c>
    </row>
    <row r="203" s="1" customFormat="1" spans="1:20">
      <c r="A203" s="1" t="s">
        <v>86</v>
      </c>
      <c r="B203" s="1" t="s">
        <v>1196</v>
      </c>
      <c r="C203" s="1" t="s">
        <v>1202</v>
      </c>
      <c r="D203" s="1" t="s">
        <v>1203</v>
      </c>
      <c r="E203" s="1" t="s">
        <v>1204</v>
      </c>
      <c r="F203" s="1" t="s">
        <v>68</v>
      </c>
      <c r="G203" s="1" t="s">
        <v>87</v>
      </c>
      <c r="H203" s="1" t="s">
        <v>262</v>
      </c>
      <c r="I203" s="1" t="s">
        <v>1205</v>
      </c>
      <c r="J203" s="1" t="s">
        <v>264</v>
      </c>
      <c r="K203" s="1" t="s">
        <v>1205</v>
      </c>
      <c r="L203" s="1" t="s">
        <v>1205</v>
      </c>
      <c r="M203" s="1" t="s">
        <v>265</v>
      </c>
      <c r="N203" s="1" t="s">
        <v>265</v>
      </c>
      <c r="O203" s="1" t="s">
        <v>266</v>
      </c>
      <c r="P203" s="1" t="s">
        <v>267</v>
      </c>
      <c r="Q203" s="1" t="s">
        <v>1206</v>
      </c>
      <c r="R203" s="1" t="s">
        <v>269</v>
      </c>
      <c r="S203" s="1" t="s">
        <v>270</v>
      </c>
      <c r="T203" s="1" t="s">
        <v>271</v>
      </c>
    </row>
    <row r="204" s="1" customFormat="1" spans="1:20">
      <c r="A204" s="1" t="s">
        <v>167</v>
      </c>
      <c r="B204" s="1" t="s">
        <v>1207</v>
      </c>
      <c r="C204" s="1" t="s">
        <v>1208</v>
      </c>
      <c r="D204" s="1" t="s">
        <v>1090</v>
      </c>
      <c r="E204" s="1" t="s">
        <v>1209</v>
      </c>
      <c r="F204" s="1" t="s">
        <v>138</v>
      </c>
      <c r="G204" s="1" t="s">
        <v>168</v>
      </c>
      <c r="H204" s="1" t="s">
        <v>262</v>
      </c>
      <c r="I204" s="1" t="s">
        <v>1210</v>
      </c>
      <c r="J204" s="1" t="s">
        <v>264</v>
      </c>
      <c r="K204" s="1" t="s">
        <v>1210</v>
      </c>
      <c r="L204" s="1" t="s">
        <v>1210</v>
      </c>
      <c r="M204" s="1" t="s">
        <v>265</v>
      </c>
      <c r="N204" s="1" t="s">
        <v>265</v>
      </c>
      <c r="O204" s="1" t="s">
        <v>266</v>
      </c>
      <c r="P204" s="1" t="s">
        <v>267</v>
      </c>
      <c r="Q204" s="1" t="s">
        <v>1211</v>
      </c>
      <c r="R204" s="1" t="s">
        <v>269</v>
      </c>
      <c r="S204" s="1" t="s">
        <v>270</v>
      </c>
      <c r="T204" s="1" t="s">
        <v>271</v>
      </c>
    </row>
    <row r="205" s="1" customFormat="1" spans="1:20">
      <c r="A205" s="1" t="s">
        <v>104</v>
      </c>
      <c r="B205" s="1" t="s">
        <v>1212</v>
      </c>
      <c r="C205" s="1" t="s">
        <v>1213</v>
      </c>
      <c r="D205" s="1" t="s">
        <v>1151</v>
      </c>
      <c r="E205" s="1" t="s">
        <v>1214</v>
      </c>
      <c r="F205" s="1" t="s">
        <v>53</v>
      </c>
      <c r="G205" s="1" t="s">
        <v>87</v>
      </c>
      <c r="H205" s="1" t="s">
        <v>262</v>
      </c>
      <c r="I205" s="1" t="s">
        <v>1153</v>
      </c>
      <c r="J205" s="1" t="s">
        <v>264</v>
      </c>
      <c r="K205" s="1" t="s">
        <v>1153</v>
      </c>
      <c r="L205" s="1" t="s">
        <v>1153</v>
      </c>
      <c r="M205" s="1" t="s">
        <v>265</v>
      </c>
      <c r="N205" s="1" t="s">
        <v>265</v>
      </c>
      <c r="O205" s="1" t="s">
        <v>266</v>
      </c>
      <c r="P205" s="1" t="s">
        <v>267</v>
      </c>
      <c r="Q205" s="1" t="s">
        <v>1215</v>
      </c>
      <c r="R205" s="1" t="s">
        <v>269</v>
      </c>
      <c r="S205" s="1" t="s">
        <v>270</v>
      </c>
      <c r="T205" s="1" t="s">
        <v>271</v>
      </c>
    </row>
    <row r="206" s="1" customFormat="1" spans="1:20">
      <c r="A206" s="1" t="s">
        <v>101</v>
      </c>
      <c r="B206" s="1" t="s">
        <v>1216</v>
      </c>
      <c r="C206" s="1" t="s">
        <v>1217</v>
      </c>
      <c r="D206" s="1" t="s">
        <v>1015</v>
      </c>
      <c r="E206" s="1" t="s">
        <v>1218</v>
      </c>
      <c r="F206" s="1" t="s">
        <v>68</v>
      </c>
      <c r="G206" s="1" t="s">
        <v>87</v>
      </c>
      <c r="H206" s="1" t="s">
        <v>262</v>
      </c>
      <c r="I206" s="1" t="s">
        <v>1111</v>
      </c>
      <c r="J206" s="1" t="s">
        <v>264</v>
      </c>
      <c r="K206" s="1" t="s">
        <v>1111</v>
      </c>
      <c r="L206" s="1" t="s">
        <v>1111</v>
      </c>
      <c r="M206" s="1" t="s">
        <v>265</v>
      </c>
      <c r="N206" s="1" t="s">
        <v>265</v>
      </c>
      <c r="O206" s="1" t="s">
        <v>266</v>
      </c>
      <c r="P206" s="1" t="s">
        <v>267</v>
      </c>
      <c r="Q206" s="1" t="s">
        <v>1219</v>
      </c>
      <c r="R206" s="1" t="s">
        <v>269</v>
      </c>
      <c r="S206" s="1" t="s">
        <v>270</v>
      </c>
      <c r="T206" s="1" t="s">
        <v>271</v>
      </c>
    </row>
    <row r="207" s="1" customFormat="1" spans="1:20">
      <c r="A207" s="1" t="s">
        <v>102</v>
      </c>
      <c r="B207" s="1" t="s">
        <v>1216</v>
      </c>
      <c r="C207" s="1" t="s">
        <v>1220</v>
      </c>
      <c r="D207" s="1" t="s">
        <v>1015</v>
      </c>
      <c r="E207" s="1" t="s">
        <v>1221</v>
      </c>
      <c r="F207" s="1" t="s">
        <v>68</v>
      </c>
      <c r="G207" s="1" t="s">
        <v>87</v>
      </c>
      <c r="H207" s="1" t="s">
        <v>262</v>
      </c>
      <c r="I207" s="1" t="s">
        <v>1222</v>
      </c>
      <c r="J207" s="1" t="s">
        <v>264</v>
      </c>
      <c r="K207" s="1" t="s">
        <v>1222</v>
      </c>
      <c r="L207" s="1" t="s">
        <v>1222</v>
      </c>
      <c r="M207" s="1" t="s">
        <v>265</v>
      </c>
      <c r="N207" s="1" t="s">
        <v>265</v>
      </c>
      <c r="O207" s="1" t="s">
        <v>266</v>
      </c>
      <c r="P207" s="1" t="s">
        <v>267</v>
      </c>
      <c r="Q207" s="1" t="s">
        <v>1223</v>
      </c>
      <c r="R207" s="1" t="s">
        <v>269</v>
      </c>
      <c r="S207" s="1" t="s">
        <v>270</v>
      </c>
      <c r="T207" s="1" t="s">
        <v>271</v>
      </c>
    </row>
    <row r="208" s="1" customFormat="1" spans="1:20">
      <c r="A208" s="1" t="s">
        <v>103</v>
      </c>
      <c r="B208" s="1" t="s">
        <v>1216</v>
      </c>
      <c r="C208" s="1" t="s">
        <v>1224</v>
      </c>
      <c r="D208" s="1" t="s">
        <v>1015</v>
      </c>
      <c r="E208" s="1" t="s">
        <v>1225</v>
      </c>
      <c r="F208" s="1" t="s">
        <v>68</v>
      </c>
      <c r="G208" s="1" t="s">
        <v>87</v>
      </c>
      <c r="H208" s="1" t="s">
        <v>262</v>
      </c>
      <c r="I208" s="1" t="s">
        <v>1222</v>
      </c>
      <c r="J208" s="1" t="s">
        <v>264</v>
      </c>
      <c r="K208" s="1" t="s">
        <v>1222</v>
      </c>
      <c r="L208" s="1" t="s">
        <v>1222</v>
      </c>
      <c r="M208" s="1" t="s">
        <v>265</v>
      </c>
      <c r="N208" s="1" t="s">
        <v>265</v>
      </c>
      <c r="O208" s="1" t="s">
        <v>266</v>
      </c>
      <c r="P208" s="1" t="s">
        <v>267</v>
      </c>
      <c r="Q208" s="1" t="s">
        <v>1226</v>
      </c>
      <c r="R208" s="1" t="s">
        <v>269</v>
      </c>
      <c r="S208" s="1" t="s">
        <v>270</v>
      </c>
      <c r="T208" s="1" t="s">
        <v>271</v>
      </c>
    </row>
    <row r="209" s="1" customFormat="1" spans="1:20">
      <c r="A209" s="1" t="s">
        <v>126</v>
      </c>
      <c r="B209" s="1" t="s">
        <v>1216</v>
      </c>
      <c r="C209" s="1" t="s">
        <v>1227</v>
      </c>
      <c r="D209" s="1" t="s">
        <v>1228</v>
      </c>
      <c r="E209" s="1" t="s">
        <v>1229</v>
      </c>
      <c r="F209" s="1" t="s">
        <v>87</v>
      </c>
      <c r="G209" s="1" t="s">
        <v>115</v>
      </c>
      <c r="H209" s="1" t="s">
        <v>262</v>
      </c>
      <c r="I209" s="1" t="s">
        <v>1230</v>
      </c>
      <c r="J209" s="1" t="s">
        <v>264</v>
      </c>
      <c r="K209" s="1" t="s">
        <v>1230</v>
      </c>
      <c r="L209" s="1" t="s">
        <v>1230</v>
      </c>
      <c r="M209" s="1" t="s">
        <v>265</v>
      </c>
      <c r="N209" s="1" t="s">
        <v>265</v>
      </c>
      <c r="O209" s="1" t="s">
        <v>266</v>
      </c>
      <c r="P209" s="1" t="s">
        <v>267</v>
      </c>
      <c r="Q209" s="1" t="s">
        <v>1231</v>
      </c>
      <c r="R209" s="1" t="s">
        <v>269</v>
      </c>
      <c r="S209" s="1" t="s">
        <v>270</v>
      </c>
      <c r="T209" s="1" t="s">
        <v>271</v>
      </c>
    </row>
    <row r="210" s="1" customFormat="1" spans="1:20">
      <c r="A210" s="1" t="s">
        <v>26</v>
      </c>
      <c r="B210" s="1" t="s">
        <v>1232</v>
      </c>
      <c r="C210" s="1" t="s">
        <v>1233</v>
      </c>
      <c r="D210" s="1" t="s">
        <v>1234</v>
      </c>
      <c r="E210" s="1" t="s">
        <v>1235</v>
      </c>
      <c r="F210" s="1" t="s">
        <v>12</v>
      </c>
      <c r="G210" s="1" t="s">
        <v>23</v>
      </c>
      <c r="H210" s="1" t="s">
        <v>262</v>
      </c>
      <c r="I210" s="1" t="s">
        <v>1236</v>
      </c>
      <c r="J210" s="1" t="s">
        <v>264</v>
      </c>
      <c r="K210" s="1" t="s">
        <v>1236</v>
      </c>
      <c r="L210" s="1" t="s">
        <v>1236</v>
      </c>
      <c r="M210" s="1" t="s">
        <v>265</v>
      </c>
      <c r="N210" s="1" t="s">
        <v>265</v>
      </c>
      <c r="O210" s="1" t="s">
        <v>266</v>
      </c>
      <c r="P210" s="1" t="s">
        <v>267</v>
      </c>
      <c r="Q210" s="1" t="s">
        <v>1237</v>
      </c>
      <c r="R210" s="1" t="s">
        <v>269</v>
      </c>
      <c r="S210" s="1" t="s">
        <v>270</v>
      </c>
      <c r="T210" s="1" t="s">
        <v>271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2022-02-09T08:04:38Z</dcterms:created>
  <dcterms:modified xsi:type="dcterms:W3CDTF">2022-02-09T09:46:07Z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A3053A54A3544581AA6D49186CD423FC</vt:lpwstr>
  </property>
  <property fmtid="{D5CDD505-2E9C-101B-9397-08002B2CF9AE}" pid="3" name="KSOProductBuildVer">
    <vt:lpwstr>2052-11.1.0.11294</vt:lpwstr>
  </property>
</Properties>
</file>