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对账!$A$1:$I$29</definedName>
  </definedNames>
  <calcPr calcId="144525"/>
</workbook>
</file>

<file path=xl/sharedStrings.xml><?xml version="1.0" encoding="utf-8"?>
<sst xmlns="http://schemas.openxmlformats.org/spreadsheetml/2006/main" count="1673" uniqueCount="408">
  <si>
    <t>去哪儿网酒店预付对账单</t>
  </si>
  <si>
    <t>供应商名称：</t>
  </si>
  <si>
    <t>客趣行</t>
  </si>
  <si>
    <t>结算周期：</t>
  </si>
  <si>
    <t>2022-01-24至2022-01-30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</si>
  <si>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</si>
  <si>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</si>
  <si>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</si>
  <si>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</si>
  <si>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</si>
  <si>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</si>
  <si>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</si>
  <si>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</si>
  <si>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</si>
  <si>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</si>
  <si>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</si>
  <si>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</si>
  <si>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</si>
  <si>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</si>
  <si>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</si>
  <si>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¥6,175.00</t>
  </si>
  <si>
    <t>¥822.00</t>
  </si>
  <si>
    <t>-¥398.00</t>
  </si>
  <si>
    <t>¥4,955.00</t>
  </si>
  <si>
    <t>分类信息</t>
  </si>
  <si>
    <t>业务类型</t>
  </si>
  <si>
    <t>酒店预付（点击查看明细）</t>
  </si>
  <si>
    <t>¥5,353.00</t>
  </si>
  <si>
    <t>夜销预付（点击查看明细）</t>
  </si>
  <si>
    <t>钟点房预付（点击查看明细）</t>
  </si>
  <si>
    <t>收款账户信息</t>
  </si>
  <si>
    <t>开户行：</t>
  </si>
  <si>
    <t>上海浦东发展银行</t>
  </si>
  <si>
    <t>收款账号：</t>
  </si>
  <si>
    <t>830600**********1473</t>
  </si>
  <si>
    <t>户名：</t>
  </si>
  <si>
    <t>重庆汇客趣旅行社有限公司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</si>
  <si>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</si>
  <si>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</si>
  <si>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</si>
  <si>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</si>
  <si>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</si>
  <si>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</si>
  <si>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</si>
  <si>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</si>
  <si>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</si>
  <si>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</si>
  <si>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</si>
  <si>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</si>
  <si>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</si>
  <si>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</si>
  <si>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</si>
  <si>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</si>
  <si>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</si>
  <si>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</si>
  <si>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</si>
  <si>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</si>
  <si>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</si>
  <si>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</si>
  <si>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</si>
  <si>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</si>
  <si>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</si>
  <si>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</si>
  <si>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</si>
  <si>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</si>
  <si>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</si>
  <si>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</si>
  <si>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</si>
  <si>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</si>
  <si>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</si>
  <si>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</si>
  <si>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</si>
  <si>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102880180556</t>
  </si>
  <si>
    <t>酒店预付</t>
  </si>
  <si>
    <t>否</t>
  </si>
  <si>
    <t>普通</t>
  </si>
  <si>
    <t>410874985</t>
  </si>
  <si>
    <t>格林豪泰(江阴环城北路步行街店)</t>
  </si>
  <si>
    <t>1644775</t>
  </si>
  <si>
    <t>王璐瑶</t>
  </si>
  <si>
    <t>2022-01-17</t>
  </si>
  <si>
    <t>2022-01-22</t>
  </si>
  <si>
    <t>2022-01-24</t>
  </si>
  <si>
    <t>¥302.00</t>
  </si>
  <si>
    <t>¥40.00</t>
  </si>
  <si>
    <t>¥262.00</t>
  </si>
  <si>
    <t>大床房</t>
  </si>
  <si>
    <t>WEBSITE</t>
  </si>
  <si>
    <t>102884614509</t>
  </si>
  <si>
    <t>410870380</t>
  </si>
  <si>
    <t>临澧凯城酒店</t>
  </si>
  <si>
    <t>徐志杰</t>
  </si>
  <si>
    <t>2022-01-21</t>
  </si>
  <si>
    <t>2022-01-23</t>
  </si>
  <si>
    <t>¥182.00</t>
  </si>
  <si>
    <t>¥24.00</t>
  </si>
  <si>
    <t>¥158.00</t>
  </si>
  <si>
    <t>精品大床房</t>
  </si>
  <si>
    <t>102885686987</t>
  </si>
  <si>
    <t>410870248</t>
  </si>
  <si>
    <t>琼中宾馆</t>
  </si>
  <si>
    <t>尹松</t>
  </si>
  <si>
    <t>¥448.00</t>
  </si>
  <si>
    <t>¥60.00</t>
  </si>
  <si>
    <t>¥388.00</t>
  </si>
  <si>
    <t>豪华大床房</t>
  </si>
  <si>
    <t>102885699321</t>
  </si>
  <si>
    <t>410883694</t>
  </si>
  <si>
    <t>广州亚细亚酒店</t>
  </si>
  <si>
    <t>赵伟</t>
  </si>
  <si>
    <t>¥616.00</t>
  </si>
  <si>
    <t>¥82.00</t>
  </si>
  <si>
    <t>¥534.00</t>
  </si>
  <si>
    <t>豪华双人房</t>
  </si>
  <si>
    <t>102885761069</t>
  </si>
  <si>
    <t>410879830</t>
  </si>
  <si>
    <t>如家酒店(内江万达广场)</t>
  </si>
  <si>
    <t>焦月</t>
  </si>
  <si>
    <t>¥173.00</t>
  </si>
  <si>
    <t>¥23.00</t>
  </si>
  <si>
    <t>¥150.00</t>
  </si>
  <si>
    <t>景观大床房</t>
  </si>
  <si>
    <t>102885704745</t>
  </si>
  <si>
    <t>410878498</t>
  </si>
  <si>
    <t>上海闽江良品酒店</t>
  </si>
  <si>
    <t>石经和</t>
  </si>
  <si>
    <t>¥466.00</t>
  </si>
  <si>
    <t>¥62.00</t>
  </si>
  <si>
    <t>¥404.00</t>
  </si>
  <si>
    <t>商旅三人间</t>
  </si>
  <si>
    <t>102887056670</t>
  </si>
  <si>
    <t>410879767</t>
  </si>
  <si>
    <t>广州飞宇宾馆</t>
  </si>
  <si>
    <t>梁立文</t>
  </si>
  <si>
    <t>2022-01-25</t>
  </si>
  <si>
    <t>¥170.00</t>
  </si>
  <si>
    <t>¥147.00</t>
  </si>
  <si>
    <t>标准大床房</t>
  </si>
  <si>
    <t>102887111049</t>
  </si>
  <si>
    <t>410884156</t>
  </si>
  <si>
    <t>汕头梦幻空间城市主题民宿</t>
  </si>
  <si>
    <t>刘婷</t>
  </si>
  <si>
    <t>¥397.00</t>
  </si>
  <si>
    <t>¥52.00</t>
  </si>
  <si>
    <t>¥345.00</t>
  </si>
  <si>
    <t>相约北欧主题房</t>
  </si>
  <si>
    <t>102887154494</t>
  </si>
  <si>
    <t>410870191</t>
  </si>
  <si>
    <t>成都卓越影视酒店</t>
  </si>
  <si>
    <t>朱庆刚</t>
  </si>
  <si>
    <t>¥174.00</t>
  </si>
  <si>
    <t>¥151.00</t>
  </si>
  <si>
    <t>高清影视房</t>
  </si>
  <si>
    <t>102887211146</t>
  </si>
  <si>
    <t>410882128</t>
  </si>
  <si>
    <t>息烽温州国际酒店</t>
  </si>
  <si>
    <t>张承鑫</t>
  </si>
  <si>
    <t>¥128.00</t>
  </si>
  <si>
    <t>¥17.00</t>
  </si>
  <si>
    <t>¥111.00</t>
  </si>
  <si>
    <t>州悦惠选双床房</t>
  </si>
  <si>
    <t>102887347544</t>
  </si>
  <si>
    <t>410874658</t>
  </si>
  <si>
    <t>四会辉煌旅业</t>
  </si>
  <si>
    <t>张佳佳</t>
  </si>
  <si>
    <t>¥92.00</t>
  </si>
  <si>
    <t>¥12.00</t>
  </si>
  <si>
    <t>¥80.00</t>
  </si>
  <si>
    <t>102887373191</t>
  </si>
  <si>
    <t>杨锋</t>
  </si>
  <si>
    <t>¥179.00</t>
  </si>
  <si>
    <t>¥155.00</t>
  </si>
  <si>
    <t>舒适双床房</t>
  </si>
  <si>
    <t>102887391105</t>
  </si>
  <si>
    <t>¥224.00</t>
  </si>
  <si>
    <t>¥30.00</t>
  </si>
  <si>
    <t>¥194.00</t>
  </si>
  <si>
    <t>102887481009</t>
  </si>
  <si>
    <t>410873788</t>
  </si>
  <si>
    <t>岭南春酒店(广州五羊新城店)</t>
  </si>
  <si>
    <t>郑小小</t>
  </si>
  <si>
    <t>¥250.00</t>
  </si>
  <si>
    <t>¥33.00</t>
  </si>
  <si>
    <t>¥217.00</t>
  </si>
  <si>
    <t>岭南·商务双床房</t>
  </si>
  <si>
    <t>102887562922</t>
  </si>
  <si>
    <t>张友进</t>
  </si>
  <si>
    <t>102887611318</t>
  </si>
  <si>
    <t>410882626</t>
  </si>
  <si>
    <t>宣汉福玛时尚酒店</t>
  </si>
  <si>
    <t>刘辉胜</t>
  </si>
  <si>
    <t>¥152.00</t>
  </si>
  <si>
    <t>¥20.00</t>
  </si>
  <si>
    <t>¥132.00</t>
  </si>
  <si>
    <t>温馨榻榻米房</t>
  </si>
  <si>
    <t>102887728335</t>
  </si>
  <si>
    <t>410871985</t>
  </si>
  <si>
    <t>安福君悦宾馆</t>
  </si>
  <si>
    <t>王开武</t>
  </si>
  <si>
    <t>¥103.00</t>
  </si>
  <si>
    <t>¥14.00</t>
  </si>
  <si>
    <t>¥89.00</t>
  </si>
  <si>
    <t>102887763750</t>
  </si>
  <si>
    <t>410872582</t>
  </si>
  <si>
    <t>一千零一夜酒店(宜春中山路店)</t>
  </si>
  <si>
    <t>黄袁行</t>
  </si>
  <si>
    <t>¥95.00</t>
  </si>
  <si>
    <t>¥13.00</t>
  </si>
  <si>
    <t>特惠单间</t>
  </si>
  <si>
    <t>102887824124</t>
  </si>
  <si>
    <t>410871838</t>
  </si>
  <si>
    <t>吉安硕和宾馆</t>
  </si>
  <si>
    <t>黄亚骏</t>
  </si>
  <si>
    <t>¥133.00</t>
  </si>
  <si>
    <t>¥18.00</t>
  </si>
  <si>
    <t>¥115.00</t>
  </si>
  <si>
    <t>102887888295</t>
  </si>
  <si>
    <t>410874547</t>
  </si>
  <si>
    <t>丹阳华庭商务宾馆</t>
  </si>
  <si>
    <t>张在羽</t>
  </si>
  <si>
    <t>¥81.00</t>
  </si>
  <si>
    <t>¥11.00</t>
  </si>
  <si>
    <t>¥70.00</t>
  </si>
  <si>
    <t>经济大床房(无窗)</t>
  </si>
  <si>
    <t>102887977443</t>
  </si>
  <si>
    <t>410872153</t>
  </si>
  <si>
    <t>寻乌如意宾馆</t>
  </si>
  <si>
    <t>刘元新</t>
  </si>
  <si>
    <t>¥71.00</t>
  </si>
  <si>
    <t>102887983510</t>
  </si>
  <si>
    <t>410880763</t>
  </si>
  <si>
    <t>兴义吉隆堡度假村</t>
  </si>
  <si>
    <t>张修毕</t>
  </si>
  <si>
    <t>¥381.00</t>
  </si>
  <si>
    <t>¥50.00</t>
  </si>
  <si>
    <t>¥331.00</t>
  </si>
  <si>
    <t>豪华标准间</t>
  </si>
  <si>
    <t>102885379609</t>
  </si>
  <si>
    <t>410872570</t>
  </si>
  <si>
    <t>缙云维壹电影精品酒店</t>
  </si>
  <si>
    <t>周巧玲</t>
  </si>
  <si>
    <t>电影单间</t>
  </si>
  <si>
    <t>102887092432</t>
  </si>
  <si>
    <t>410882047</t>
  </si>
  <si>
    <t>云浮云城利澳宾馆</t>
  </si>
  <si>
    <t>蔡泽凯</t>
  </si>
  <si>
    <t>¥193.00</t>
  </si>
  <si>
    <t>¥26.00</t>
  </si>
  <si>
    <t>¥167.00</t>
  </si>
  <si>
    <t>豪华双人间</t>
  </si>
  <si>
    <t>102887122137</t>
  </si>
  <si>
    <t>410876785</t>
  </si>
  <si>
    <t>保康五道峡酒店</t>
  </si>
  <si>
    <t>曾化</t>
  </si>
  <si>
    <t>102887163303</t>
  </si>
  <si>
    <t>410881093</t>
  </si>
  <si>
    <t>怀化博宾大酒店</t>
  </si>
  <si>
    <t>卢垚</t>
  </si>
  <si>
    <t>¥134.00</t>
  </si>
  <si>
    <t>¥116.00</t>
  </si>
  <si>
    <t>商务双人间</t>
  </si>
  <si>
    <t>102887408881</t>
  </si>
  <si>
    <t>410883319</t>
  </si>
  <si>
    <t>北京金地来大酒店</t>
  </si>
  <si>
    <t>魏岩礴</t>
  </si>
  <si>
    <t>¥301.00</t>
  </si>
  <si>
    <t>¥261.00</t>
  </si>
  <si>
    <t>商务标准间</t>
  </si>
  <si>
    <t>102887510773</t>
  </si>
  <si>
    <t>李恒莹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</si>
  <si>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</si>
  <si>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</si>
  <si>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</si>
  <si>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</si>
  <si>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</si>
  <si>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</si>
  <si>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</si>
  <si>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</si>
  <si>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</si>
  <si>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NIMH20220123094654972749RX0</t>
  </si>
  <si>
    <t>赔付-房费追回</t>
  </si>
  <si>
    <t>-¥267.00</t>
  </si>
  <si>
    <t>--</t>
  </si>
  <si>
    <t>用户反应酒店装修差申请取消第二晚，酒店告知只是翻新，答应记录认可。代理告知可以取消，故线下打款用户认可#追赔系统-预付扣款直连#</t>
  </si>
  <si>
    <t>NIMH20220122003226759394RX0</t>
  </si>
  <si>
    <t>-¥131.00</t>
  </si>
  <si>
    <t>用户行程有变，要求取消23日一晚，联系代理刘女士同意免费取消最后一晚#追赔系统-预付扣款直连#</t>
  </si>
  <si>
    <t>返现日期</t>
  </si>
  <si>
    <t>，</t>
  </si>
  <si>
    <t>A220209112133481</t>
  </si>
  <si>
    <r>
      <t>总计：</t>
    </r>
    <r>
      <rPr>
        <sz val="10"/>
        <rFont val="Arial"/>
        <charset val="134"/>
      </rPr>
      <t>4955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</si>
  <si>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</si>
  <si>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</si>
  <si>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</si>
  <si>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</si>
  <si>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</si>
  <si>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</si>
  <si>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</si>
  <si>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</si>
  <si>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</si>
  <si>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</si>
  <si>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</si>
  <si>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</si>
  <si>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</si>
  <si>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</si>
  <si>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</si>
  <si>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</si>
  <si>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2408351</t>
  </si>
  <si>
    <t>五道峡酒店</t>
  </si>
  <si>
    <t>退房日周结</t>
  </si>
  <si>
    <t>167.00</t>
  </si>
  <si>
    <t>RMB</t>
  </si>
  <si>
    <t>0</t>
  </si>
  <si>
    <t>0.00</t>
  </si>
  <si>
    <t>客趣行国内（酒店开票）</t>
  </si>
  <si>
    <t>2022-01-24 20:38:52</t>
  </si>
  <si>
    <t>直连</t>
  </si>
  <si>
    <t>2408329</t>
  </si>
  <si>
    <t>116.00</t>
  </si>
  <si>
    <t>2022-01-24 20:01:15</t>
  </si>
  <si>
    <t>2408300</t>
  </si>
  <si>
    <t>80.00</t>
  </si>
  <si>
    <t>2022-01-24 19:18:09</t>
  </si>
  <si>
    <t>2408262</t>
  </si>
  <si>
    <t>温州国际酒店</t>
  </si>
  <si>
    <t>111.00</t>
  </si>
  <si>
    <t>2022-01-24 18:14:01</t>
  </si>
  <si>
    <t>2408211</t>
  </si>
  <si>
    <t>如意宾馆</t>
  </si>
  <si>
    <t>71.00</t>
  </si>
  <si>
    <t>2022-01-24 17:48:18</t>
  </si>
  <si>
    <t>2408209</t>
  </si>
  <si>
    <t>华庭商务宾馆</t>
  </si>
  <si>
    <t>70.00</t>
  </si>
  <si>
    <t>2022-01-24 17:47:49</t>
  </si>
  <si>
    <t>2408173</t>
  </si>
  <si>
    <t>115.00</t>
  </si>
  <si>
    <t>2022-01-24 17:32:57</t>
  </si>
  <si>
    <t>2408135</t>
  </si>
  <si>
    <t>2022-01-24 17:17:50</t>
  </si>
  <si>
    <t>2408124</t>
  </si>
  <si>
    <t>147.00</t>
  </si>
  <si>
    <t>2022-01-24 17:09:42</t>
  </si>
  <si>
    <t>2408108</t>
  </si>
  <si>
    <t>宜春宜佳宾馆</t>
  </si>
  <si>
    <t>82.00</t>
  </si>
  <si>
    <t>2022-01-24 16:58:34</t>
  </si>
  <si>
    <t>2408100</t>
  </si>
  <si>
    <t>君悦宾馆</t>
  </si>
  <si>
    <t>89.00</t>
  </si>
  <si>
    <t>2022-01-24 16:56:48</t>
  </si>
  <si>
    <t>2408032</t>
  </si>
  <si>
    <t>福玛时尚酒店</t>
  </si>
  <si>
    <t>132.00</t>
  </si>
  <si>
    <t>2022-01-24 16:16:15</t>
  </si>
  <si>
    <t>2408019</t>
  </si>
  <si>
    <t>151.00</t>
  </si>
  <si>
    <t>2022-01-24 16:23:02</t>
  </si>
  <si>
    <t>2408016</t>
  </si>
  <si>
    <t>2022-01-24 16:08:52</t>
  </si>
  <si>
    <t>2407979</t>
  </si>
  <si>
    <t>155.00</t>
  </si>
  <si>
    <t>2022-01-24 15:44:20</t>
  </si>
  <si>
    <t>2407966</t>
  </si>
  <si>
    <t>345.00</t>
  </si>
  <si>
    <t>2022-01-24 15:27:01</t>
  </si>
  <si>
    <t>2407956</t>
  </si>
  <si>
    <t>利澳宾馆</t>
  </si>
  <si>
    <t>2022-01-24 15:18:54</t>
  </si>
  <si>
    <t>2407874</t>
  </si>
  <si>
    <t>331.00</t>
  </si>
  <si>
    <t>2022-01-24 14:14:15</t>
  </si>
  <si>
    <t>2407825</t>
  </si>
  <si>
    <t>261.00</t>
  </si>
  <si>
    <t>2022-01-24 13:32:03</t>
  </si>
  <si>
    <t>2407748</t>
  </si>
  <si>
    <t>广州岭南春酒店</t>
  </si>
  <si>
    <t>217.00</t>
  </si>
  <si>
    <t>2022-01-24 12:40:28</t>
  </si>
  <si>
    <t>2407734</t>
  </si>
  <si>
    <t>194.00</t>
  </si>
  <si>
    <t>2022-01-24 12:42:08</t>
  </si>
  <si>
    <t>2406507</t>
  </si>
  <si>
    <t>2022-01-22 19:13:13</t>
  </si>
  <si>
    <t>2406356</t>
  </si>
  <si>
    <t>如家酒店（内江万达广场店）</t>
  </si>
  <si>
    <t>150.00</t>
  </si>
  <si>
    <t>2022-01-22 17:02:35</t>
  </si>
  <si>
    <t>2406032</t>
  </si>
  <si>
    <t>388.00</t>
  </si>
  <si>
    <t>2022-01-22 12:02:04</t>
  </si>
  <si>
    <t>2405860</t>
  </si>
  <si>
    <t>404.00</t>
  </si>
  <si>
    <t>2022-01-22 09:15:54</t>
  </si>
  <si>
    <t>2405841</t>
  </si>
  <si>
    <t>534.00</t>
  </si>
  <si>
    <t>267.00</t>
  </si>
  <si>
    <t>-267</t>
  </si>
  <si>
    <t>2022-01-22 08:39:11</t>
  </si>
  <si>
    <t>2405683</t>
  </si>
  <si>
    <t>凯城酒店</t>
  </si>
  <si>
    <t>158.00</t>
  </si>
  <si>
    <t>2022-01-21 23:57:20</t>
  </si>
  <si>
    <t>2397380</t>
  </si>
  <si>
    <t>262.00</t>
  </si>
  <si>
    <t>131.00</t>
  </si>
  <si>
    <t>-131</t>
  </si>
  <si>
    <t>2022-01-17 22:41:21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</si>
</sst>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6" borderId="11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15" borderId="12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31" fillId="22" borderId="15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3" fillId="22" borderId="11" applyNumberFormat="0" applyAlignment="0" applyProtection="0">
      <alignment vertical="center"/>
    </xf>
    <xf numFmtId="0" fontId="30" fillId="21" borderId="14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27" fillId="4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28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28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8" t="s">
        <v>19</v>
      </c>
      <c r="K8" s="8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 t="s">
        <v>32</v>
      </c>
      <c r="C12" s="18"/>
      <c r="F12" s="39"/>
      <c r="I12" s="39"/>
    </row>
    <row r="13" ht="15" customHeight="1" spans="1:9">
      <c r="A13" s="37" t="s">
        <v>33</v>
      </c>
      <c r="B13" s="38" t="s">
        <v>34</v>
      </c>
      <c r="C13" s="18"/>
      <c r="F13" s="39"/>
      <c r="I13" s="39"/>
    </row>
    <row r="14" ht="15" customHeight="1" spans="1:9">
      <c r="A14" s="37" t="s">
        <v>35</v>
      </c>
      <c r="B14" s="38" t="s">
        <v>36</v>
      </c>
      <c r="C14" s="18"/>
      <c r="F14" s="39"/>
      <c r="G14" s="18"/>
      <c r="H14" s="18"/>
      <c r="I14" s="39"/>
    </row>
    <row r="15" ht="15" customHeight="1" spans="1:9">
      <c r="A15" s="37" t="s">
        <v>37</v>
      </c>
      <c r="B15" s="38" t="s">
        <v>38</v>
      </c>
      <c r="C15" s="18"/>
      <c r="F15" s="39"/>
      <c r="I15" s="39"/>
    </row>
    <row r="16" ht="15" customHeight="1" spans="1:9">
      <c r="A16" s="37" t="s">
        <v>39</v>
      </c>
      <c r="B16" s="38" t="s">
        <v>40</v>
      </c>
      <c r="C16" s="18"/>
      <c r="F16" s="39"/>
      <c r="I16" s="39"/>
    </row>
    <row r="17" ht="15" customHeight="1" spans="1:6">
      <c r="A17" s="37" t="s">
        <v>41</v>
      </c>
      <c r="B17" s="38" t="s">
        <v>42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25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2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19</v>
      </c>
      <c r="T2" s="7"/>
      <c r="U2" s="11" t="s">
        <v>19</v>
      </c>
      <c r="V2" s="11" t="s">
        <v>83</v>
      </c>
      <c r="W2" s="13" t="s">
        <v>84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1</v>
      </c>
      <c r="M3" s="7">
        <v>1</v>
      </c>
      <c r="N3" s="7" t="s">
        <v>92</v>
      </c>
      <c r="O3" s="7" t="s">
        <v>93</v>
      </c>
      <c r="P3" s="7" t="s">
        <v>82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2</v>
      </c>
      <c r="N4" s="7" t="s">
        <v>81</v>
      </c>
      <c r="O4" s="7" t="s">
        <v>81</v>
      </c>
      <c r="P4" s="7" t="s">
        <v>82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2</v>
      </c>
      <c r="N5" s="7" t="s">
        <v>81</v>
      </c>
      <c r="O5" s="7" t="s">
        <v>81</v>
      </c>
      <c r="P5" s="7" t="s">
        <v>82</v>
      </c>
      <c r="Q5" s="7"/>
      <c r="R5" s="11" t="s">
        <v>110</v>
      </c>
      <c r="S5" s="13" t="s">
        <v>19</v>
      </c>
      <c r="T5" s="7"/>
      <c r="U5" s="11" t="s">
        <v>19</v>
      </c>
      <c r="V5" s="11" t="s">
        <v>110</v>
      </c>
      <c r="W5" s="13" t="s">
        <v>111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114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115</v>
      </c>
      <c r="H6" s="7" t="s">
        <v>116</v>
      </c>
      <c r="I6" s="7" t="s">
        <v>78</v>
      </c>
      <c r="J6" s="7" t="s">
        <v>2</v>
      </c>
      <c r="K6" s="7" t="s">
        <v>117</v>
      </c>
      <c r="L6" s="7">
        <v>1</v>
      </c>
      <c r="M6" s="7">
        <v>1</v>
      </c>
      <c r="N6" s="7" t="s">
        <v>81</v>
      </c>
      <c r="O6" s="7" t="s">
        <v>93</v>
      </c>
      <c r="P6" s="7" t="s">
        <v>82</v>
      </c>
      <c r="Q6" s="7"/>
      <c r="R6" s="11" t="s">
        <v>118</v>
      </c>
      <c r="S6" s="13" t="s">
        <v>19</v>
      </c>
      <c r="T6" s="7"/>
      <c r="U6" s="11" t="s">
        <v>19</v>
      </c>
      <c r="V6" s="11" t="s">
        <v>118</v>
      </c>
      <c r="W6" s="13" t="s">
        <v>119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122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123</v>
      </c>
      <c r="H7" s="7" t="s">
        <v>124</v>
      </c>
      <c r="I7" s="7" t="s">
        <v>78</v>
      </c>
      <c r="J7" s="7" t="s">
        <v>2</v>
      </c>
      <c r="K7" s="7" t="s">
        <v>125</v>
      </c>
      <c r="L7" s="7">
        <v>1</v>
      </c>
      <c r="M7" s="7">
        <v>2</v>
      </c>
      <c r="N7" s="7" t="s">
        <v>81</v>
      </c>
      <c r="O7" s="7" t="s">
        <v>81</v>
      </c>
      <c r="P7" s="7" t="s">
        <v>82</v>
      </c>
      <c r="Q7" s="7"/>
      <c r="R7" s="11" t="s">
        <v>126</v>
      </c>
      <c r="S7" s="13" t="s">
        <v>19</v>
      </c>
      <c r="T7" s="7"/>
      <c r="U7" s="11" t="s">
        <v>19</v>
      </c>
      <c r="V7" s="11" t="s">
        <v>126</v>
      </c>
      <c r="W7" s="13" t="s">
        <v>127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130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131</v>
      </c>
      <c r="H8" s="7" t="s">
        <v>132</v>
      </c>
      <c r="I8" s="7" t="s">
        <v>78</v>
      </c>
      <c r="J8" s="7" t="s">
        <v>2</v>
      </c>
      <c r="K8" s="7" t="s">
        <v>133</v>
      </c>
      <c r="L8" s="7">
        <v>1</v>
      </c>
      <c r="M8" s="7">
        <v>1</v>
      </c>
      <c r="N8" s="7" t="s">
        <v>82</v>
      </c>
      <c r="O8" s="7" t="s">
        <v>82</v>
      </c>
      <c r="P8" s="7" t="s">
        <v>134</v>
      </c>
      <c r="Q8" s="7"/>
      <c r="R8" s="11" t="s">
        <v>135</v>
      </c>
      <c r="S8" s="13" t="s">
        <v>19</v>
      </c>
      <c r="T8" s="7"/>
      <c r="U8" s="11" t="s">
        <v>19</v>
      </c>
      <c r="V8" s="11" t="s">
        <v>135</v>
      </c>
      <c r="W8" s="13" t="s">
        <v>119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138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139</v>
      </c>
      <c r="H9" s="7" t="s">
        <v>140</v>
      </c>
      <c r="I9" s="7" t="s">
        <v>78</v>
      </c>
      <c r="J9" s="7" t="s">
        <v>2</v>
      </c>
      <c r="K9" s="7" t="s">
        <v>141</v>
      </c>
      <c r="L9" s="7">
        <v>1</v>
      </c>
      <c r="M9" s="7">
        <v>1</v>
      </c>
      <c r="N9" s="7" t="s">
        <v>82</v>
      </c>
      <c r="O9" s="7" t="s">
        <v>82</v>
      </c>
      <c r="P9" s="7" t="s">
        <v>134</v>
      </c>
      <c r="Q9" s="7"/>
      <c r="R9" s="11" t="s">
        <v>142</v>
      </c>
      <c r="S9" s="13" t="s">
        <v>19</v>
      </c>
      <c r="T9" s="7"/>
      <c r="U9" s="11" t="s">
        <v>19</v>
      </c>
      <c r="V9" s="11" t="s">
        <v>142</v>
      </c>
      <c r="W9" s="13" t="s">
        <v>143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146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147</v>
      </c>
      <c r="H10" s="7" t="s">
        <v>148</v>
      </c>
      <c r="I10" s="7" t="s">
        <v>78</v>
      </c>
      <c r="J10" s="7" t="s">
        <v>2</v>
      </c>
      <c r="K10" s="7" t="s">
        <v>149</v>
      </c>
      <c r="L10" s="7">
        <v>1</v>
      </c>
      <c r="M10" s="7">
        <v>1</v>
      </c>
      <c r="N10" s="7" t="s">
        <v>82</v>
      </c>
      <c r="O10" s="7" t="s">
        <v>82</v>
      </c>
      <c r="P10" s="7" t="s">
        <v>134</v>
      </c>
      <c r="Q10" s="7"/>
      <c r="R10" s="11" t="s">
        <v>150</v>
      </c>
      <c r="S10" s="13" t="s">
        <v>19</v>
      </c>
      <c r="T10" s="7"/>
      <c r="U10" s="11" t="s">
        <v>19</v>
      </c>
      <c r="V10" s="11" t="s">
        <v>150</v>
      </c>
      <c r="W10" s="13" t="s">
        <v>119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153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154</v>
      </c>
      <c r="H11" s="7" t="s">
        <v>155</v>
      </c>
      <c r="I11" s="7" t="s">
        <v>78</v>
      </c>
      <c r="J11" s="7" t="s">
        <v>2</v>
      </c>
      <c r="K11" s="7" t="s">
        <v>156</v>
      </c>
      <c r="L11" s="7">
        <v>1</v>
      </c>
      <c r="M11" s="7">
        <v>1</v>
      </c>
      <c r="N11" s="7" t="s">
        <v>82</v>
      </c>
      <c r="O11" s="7" t="s">
        <v>82</v>
      </c>
      <c r="P11" s="7" t="s">
        <v>134</v>
      </c>
      <c r="Q11" s="7"/>
      <c r="R11" s="11" t="s">
        <v>157</v>
      </c>
      <c r="S11" s="13" t="s">
        <v>19</v>
      </c>
      <c r="T11" s="7"/>
      <c r="U11" s="11" t="s">
        <v>19</v>
      </c>
      <c r="V11" s="11" t="s">
        <v>157</v>
      </c>
      <c r="W11" s="13" t="s">
        <v>158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161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162</v>
      </c>
      <c r="H12" s="7" t="s">
        <v>163</v>
      </c>
      <c r="I12" s="7" t="s">
        <v>78</v>
      </c>
      <c r="J12" s="7" t="s">
        <v>2</v>
      </c>
      <c r="K12" s="7" t="s">
        <v>164</v>
      </c>
      <c r="L12" s="7">
        <v>1</v>
      </c>
      <c r="M12" s="7">
        <v>1</v>
      </c>
      <c r="N12" s="7" t="s">
        <v>82</v>
      </c>
      <c r="O12" s="7" t="s">
        <v>82</v>
      </c>
      <c r="P12" s="7" t="s">
        <v>134</v>
      </c>
      <c r="Q12" s="7"/>
      <c r="R12" s="11" t="s">
        <v>165</v>
      </c>
      <c r="S12" s="13" t="s">
        <v>19</v>
      </c>
      <c r="T12" s="7"/>
      <c r="U12" s="11" t="s">
        <v>19</v>
      </c>
      <c r="V12" s="11" t="s">
        <v>165</v>
      </c>
      <c r="W12" s="13" t="s">
        <v>166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167</v>
      </c>
      <c r="AD12" t="s">
        <v>6</v>
      </c>
      <c r="AE12" t="s">
        <v>105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168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123</v>
      </c>
      <c r="H13" s="7" t="s">
        <v>124</v>
      </c>
      <c r="I13" s="7" t="s">
        <v>78</v>
      </c>
      <c r="J13" s="7" t="s">
        <v>2</v>
      </c>
      <c r="K13" s="7" t="s">
        <v>169</v>
      </c>
      <c r="L13" s="7">
        <v>1</v>
      </c>
      <c r="M13" s="7">
        <v>1</v>
      </c>
      <c r="N13" s="7" t="s">
        <v>82</v>
      </c>
      <c r="O13" s="7" t="s">
        <v>82</v>
      </c>
      <c r="P13" s="7" t="s">
        <v>134</v>
      </c>
      <c r="Q13" s="7"/>
      <c r="R13" s="11" t="s">
        <v>170</v>
      </c>
      <c r="S13" s="13" t="s">
        <v>19</v>
      </c>
      <c r="T13" s="7"/>
      <c r="U13" s="11" t="s">
        <v>19</v>
      </c>
      <c r="V13" s="11" t="s">
        <v>170</v>
      </c>
      <c r="W13" s="13" t="s">
        <v>95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171</v>
      </c>
      <c r="AD13" t="s">
        <v>6</v>
      </c>
      <c r="AE13" t="s">
        <v>172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173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99</v>
      </c>
      <c r="H14" s="7" t="s">
        <v>100</v>
      </c>
      <c r="I14" s="7" t="s">
        <v>78</v>
      </c>
      <c r="J14" s="7" t="s">
        <v>2</v>
      </c>
      <c r="K14" s="7" t="s">
        <v>101</v>
      </c>
      <c r="L14" s="7">
        <v>1</v>
      </c>
      <c r="M14" s="7">
        <v>1</v>
      </c>
      <c r="N14" s="7" t="s">
        <v>82</v>
      </c>
      <c r="O14" s="7" t="s">
        <v>82</v>
      </c>
      <c r="P14" s="7" t="s">
        <v>134</v>
      </c>
      <c r="Q14" s="7"/>
      <c r="R14" s="11" t="s">
        <v>174</v>
      </c>
      <c r="S14" s="13" t="s">
        <v>19</v>
      </c>
      <c r="T14" s="7"/>
      <c r="U14" s="11" t="s">
        <v>19</v>
      </c>
      <c r="V14" s="11" t="s">
        <v>174</v>
      </c>
      <c r="W14" s="13" t="s">
        <v>175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176</v>
      </c>
      <c r="AD14" t="s">
        <v>6</v>
      </c>
      <c r="AE14" t="s">
        <v>105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177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178</v>
      </c>
      <c r="H15" s="7" t="s">
        <v>179</v>
      </c>
      <c r="I15" s="7" t="s">
        <v>78</v>
      </c>
      <c r="J15" s="7" t="s">
        <v>2</v>
      </c>
      <c r="K15" s="7" t="s">
        <v>180</v>
      </c>
      <c r="L15" s="7">
        <v>1</v>
      </c>
      <c r="M15" s="7">
        <v>1</v>
      </c>
      <c r="N15" s="7" t="s">
        <v>82</v>
      </c>
      <c r="O15" s="7" t="s">
        <v>82</v>
      </c>
      <c r="P15" s="7" t="s">
        <v>134</v>
      </c>
      <c r="Q15" s="7"/>
      <c r="R15" s="11" t="s">
        <v>181</v>
      </c>
      <c r="S15" s="13" t="s">
        <v>19</v>
      </c>
      <c r="T15" s="7"/>
      <c r="U15" s="11" t="s">
        <v>19</v>
      </c>
      <c r="V15" s="11" t="s">
        <v>181</v>
      </c>
      <c r="W15" s="13" t="s">
        <v>182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185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154</v>
      </c>
      <c r="H16" s="7" t="s">
        <v>155</v>
      </c>
      <c r="I16" s="7" t="s">
        <v>78</v>
      </c>
      <c r="J16" s="7" t="s">
        <v>2</v>
      </c>
      <c r="K16" s="7" t="s">
        <v>186</v>
      </c>
      <c r="L16" s="7">
        <v>1</v>
      </c>
      <c r="M16" s="7">
        <v>1</v>
      </c>
      <c r="N16" s="7" t="s">
        <v>82</v>
      </c>
      <c r="O16" s="7" t="s">
        <v>82</v>
      </c>
      <c r="P16" s="7" t="s">
        <v>134</v>
      </c>
      <c r="Q16" s="7"/>
      <c r="R16" s="11" t="s">
        <v>157</v>
      </c>
      <c r="S16" s="13" t="s">
        <v>19</v>
      </c>
      <c r="T16" s="7"/>
      <c r="U16" s="11" t="s">
        <v>19</v>
      </c>
      <c r="V16" s="11" t="s">
        <v>157</v>
      </c>
      <c r="W16" s="13" t="s">
        <v>158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159</v>
      </c>
      <c r="AD16" t="s">
        <v>6</v>
      </c>
      <c r="AE16" t="s">
        <v>160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187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188</v>
      </c>
      <c r="H17" s="7" t="s">
        <v>189</v>
      </c>
      <c r="I17" s="7" t="s">
        <v>78</v>
      </c>
      <c r="J17" s="7" t="s">
        <v>2</v>
      </c>
      <c r="K17" s="7" t="s">
        <v>190</v>
      </c>
      <c r="L17" s="7">
        <v>1</v>
      </c>
      <c r="M17" s="7">
        <v>1</v>
      </c>
      <c r="N17" s="7" t="s">
        <v>82</v>
      </c>
      <c r="O17" s="7" t="s">
        <v>82</v>
      </c>
      <c r="P17" s="7" t="s">
        <v>134</v>
      </c>
      <c r="Q17" s="7"/>
      <c r="R17" s="11" t="s">
        <v>191</v>
      </c>
      <c r="S17" s="13" t="s">
        <v>19</v>
      </c>
      <c r="T17" s="7"/>
      <c r="U17" s="11" t="s">
        <v>19</v>
      </c>
      <c r="V17" s="11" t="s">
        <v>191</v>
      </c>
      <c r="W17" s="13" t="s">
        <v>192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193</v>
      </c>
      <c r="AD17" t="s">
        <v>6</v>
      </c>
      <c r="AE17" t="s">
        <v>194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195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196</v>
      </c>
      <c r="H18" s="7" t="s">
        <v>197</v>
      </c>
      <c r="I18" s="7" t="s">
        <v>78</v>
      </c>
      <c r="J18" s="7" t="s">
        <v>2</v>
      </c>
      <c r="K18" s="7" t="s">
        <v>198</v>
      </c>
      <c r="L18" s="7">
        <v>1</v>
      </c>
      <c r="M18" s="7">
        <v>1</v>
      </c>
      <c r="N18" s="7" t="s">
        <v>82</v>
      </c>
      <c r="O18" s="7" t="s">
        <v>82</v>
      </c>
      <c r="P18" s="7" t="s">
        <v>134</v>
      </c>
      <c r="Q18" s="7"/>
      <c r="R18" s="11" t="s">
        <v>199</v>
      </c>
      <c r="S18" s="13" t="s">
        <v>19</v>
      </c>
      <c r="T18" s="7"/>
      <c r="U18" s="11" t="s">
        <v>19</v>
      </c>
      <c r="V18" s="11" t="s">
        <v>199</v>
      </c>
      <c r="W18" s="13" t="s">
        <v>200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201</v>
      </c>
      <c r="AD18" t="s">
        <v>6</v>
      </c>
      <c r="AE18" t="s">
        <v>86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202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203</v>
      </c>
      <c r="H19" s="7" t="s">
        <v>204</v>
      </c>
      <c r="I19" s="7" t="s">
        <v>78</v>
      </c>
      <c r="J19" s="7" t="s">
        <v>2</v>
      </c>
      <c r="K19" s="7" t="s">
        <v>205</v>
      </c>
      <c r="L19" s="7">
        <v>1</v>
      </c>
      <c r="M19" s="7">
        <v>1</v>
      </c>
      <c r="N19" s="7" t="s">
        <v>82</v>
      </c>
      <c r="O19" s="7" t="s">
        <v>82</v>
      </c>
      <c r="P19" s="7" t="s">
        <v>134</v>
      </c>
      <c r="Q19" s="7"/>
      <c r="R19" s="11" t="s">
        <v>206</v>
      </c>
      <c r="S19" s="13" t="s">
        <v>19</v>
      </c>
      <c r="T19" s="7"/>
      <c r="U19" s="11" t="s">
        <v>19</v>
      </c>
      <c r="V19" s="11" t="s">
        <v>206</v>
      </c>
      <c r="W19" s="13" t="s">
        <v>207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111</v>
      </c>
      <c r="AD19" t="s">
        <v>6</v>
      </c>
      <c r="AE19" t="s">
        <v>208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209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210</v>
      </c>
      <c r="H20" s="7" t="s">
        <v>211</v>
      </c>
      <c r="I20" s="7" t="s">
        <v>78</v>
      </c>
      <c r="J20" s="7" t="s">
        <v>2</v>
      </c>
      <c r="K20" s="7" t="s">
        <v>212</v>
      </c>
      <c r="L20" s="7">
        <v>1</v>
      </c>
      <c r="M20" s="7">
        <v>1</v>
      </c>
      <c r="N20" s="7" t="s">
        <v>82</v>
      </c>
      <c r="O20" s="7" t="s">
        <v>82</v>
      </c>
      <c r="P20" s="7" t="s">
        <v>134</v>
      </c>
      <c r="Q20" s="7"/>
      <c r="R20" s="11" t="s">
        <v>213</v>
      </c>
      <c r="S20" s="13" t="s">
        <v>19</v>
      </c>
      <c r="T20" s="7"/>
      <c r="U20" s="11" t="s">
        <v>19</v>
      </c>
      <c r="V20" s="11" t="s">
        <v>213</v>
      </c>
      <c r="W20" s="13" t="s">
        <v>214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215</v>
      </c>
      <c r="AD20" t="s">
        <v>6</v>
      </c>
      <c r="AE20" t="s">
        <v>105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216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217</v>
      </c>
      <c r="H21" s="7" t="s">
        <v>218</v>
      </c>
      <c r="I21" s="7" t="s">
        <v>78</v>
      </c>
      <c r="J21" s="7" t="s">
        <v>2</v>
      </c>
      <c r="K21" s="7" t="s">
        <v>219</v>
      </c>
      <c r="L21" s="7">
        <v>1</v>
      </c>
      <c r="M21" s="7">
        <v>1</v>
      </c>
      <c r="N21" s="7" t="s">
        <v>82</v>
      </c>
      <c r="O21" s="7" t="s">
        <v>82</v>
      </c>
      <c r="P21" s="7" t="s">
        <v>134</v>
      </c>
      <c r="Q21" s="7"/>
      <c r="R21" s="11" t="s">
        <v>220</v>
      </c>
      <c r="S21" s="13" t="s">
        <v>19</v>
      </c>
      <c r="T21" s="7"/>
      <c r="U21" s="11" t="s">
        <v>19</v>
      </c>
      <c r="V21" s="11" t="s">
        <v>220</v>
      </c>
      <c r="W21" s="13" t="s">
        <v>221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222</v>
      </c>
      <c r="AD21" t="s">
        <v>6</v>
      </c>
      <c r="AE21" t="s">
        <v>223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224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225</v>
      </c>
      <c r="H22" s="7" t="s">
        <v>226</v>
      </c>
      <c r="I22" s="7" t="s">
        <v>78</v>
      </c>
      <c r="J22" s="7" t="s">
        <v>2</v>
      </c>
      <c r="K22" s="7" t="s">
        <v>227</v>
      </c>
      <c r="L22" s="7">
        <v>1</v>
      </c>
      <c r="M22" s="7">
        <v>1</v>
      </c>
      <c r="N22" s="7" t="s">
        <v>82</v>
      </c>
      <c r="O22" s="7" t="s">
        <v>82</v>
      </c>
      <c r="P22" s="7" t="s">
        <v>134</v>
      </c>
      <c r="Q22" s="7"/>
      <c r="R22" s="11" t="s">
        <v>111</v>
      </c>
      <c r="S22" s="13" t="s">
        <v>19</v>
      </c>
      <c r="T22" s="7"/>
      <c r="U22" s="11" t="s">
        <v>19</v>
      </c>
      <c r="V22" s="11" t="s">
        <v>111</v>
      </c>
      <c r="W22" s="13" t="s">
        <v>221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228</v>
      </c>
      <c r="AD22" t="s">
        <v>6</v>
      </c>
      <c r="AE22" t="s">
        <v>86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229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230</v>
      </c>
      <c r="H23" s="7" t="s">
        <v>231</v>
      </c>
      <c r="I23" s="7" t="s">
        <v>78</v>
      </c>
      <c r="J23" s="7" t="s">
        <v>2</v>
      </c>
      <c r="K23" s="7" t="s">
        <v>232</v>
      </c>
      <c r="L23" s="7">
        <v>1</v>
      </c>
      <c r="M23" s="7">
        <v>1</v>
      </c>
      <c r="N23" s="7" t="s">
        <v>82</v>
      </c>
      <c r="O23" s="7" t="s">
        <v>82</v>
      </c>
      <c r="P23" s="7" t="s">
        <v>134</v>
      </c>
      <c r="Q23" s="7"/>
      <c r="R23" s="11" t="s">
        <v>233</v>
      </c>
      <c r="S23" s="13" t="s">
        <v>19</v>
      </c>
      <c r="T23" s="7"/>
      <c r="U23" s="11" t="s">
        <v>19</v>
      </c>
      <c r="V23" s="11" t="s">
        <v>233</v>
      </c>
      <c r="W23" s="13" t="s">
        <v>234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235</v>
      </c>
      <c r="AD23" t="s">
        <v>6</v>
      </c>
      <c r="AE23" t="s">
        <v>236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237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238</v>
      </c>
      <c r="H24" s="7" t="s">
        <v>239</v>
      </c>
      <c r="I24" s="7" t="s">
        <v>78</v>
      </c>
      <c r="J24" s="7" t="s">
        <v>2</v>
      </c>
      <c r="K24" s="7" t="s">
        <v>240</v>
      </c>
      <c r="L24" s="7">
        <v>1</v>
      </c>
      <c r="M24" s="7">
        <v>1</v>
      </c>
      <c r="N24" s="7" t="s">
        <v>81</v>
      </c>
      <c r="O24" s="7" t="s">
        <v>82</v>
      </c>
      <c r="P24" s="7" t="s">
        <v>134</v>
      </c>
      <c r="Q24" s="7"/>
      <c r="R24" s="11" t="s">
        <v>174</v>
      </c>
      <c r="S24" s="13" t="s">
        <v>19</v>
      </c>
      <c r="T24" s="7"/>
      <c r="U24" s="11" t="s">
        <v>19</v>
      </c>
      <c r="V24" s="11" t="s">
        <v>174</v>
      </c>
      <c r="W24" s="13" t="s">
        <v>175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176</v>
      </c>
      <c r="AD24" t="s">
        <v>6</v>
      </c>
      <c r="AE24" t="s">
        <v>241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242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243</v>
      </c>
      <c r="H25" s="7" t="s">
        <v>244</v>
      </c>
      <c r="I25" s="7" t="s">
        <v>78</v>
      </c>
      <c r="J25" s="7" t="s">
        <v>2</v>
      </c>
      <c r="K25" s="7" t="s">
        <v>245</v>
      </c>
      <c r="L25" s="7">
        <v>1</v>
      </c>
      <c r="M25" s="7">
        <v>1</v>
      </c>
      <c r="N25" s="7" t="s">
        <v>82</v>
      </c>
      <c r="O25" s="7" t="s">
        <v>82</v>
      </c>
      <c r="P25" s="7" t="s">
        <v>134</v>
      </c>
      <c r="Q25" s="7"/>
      <c r="R25" s="11" t="s">
        <v>246</v>
      </c>
      <c r="S25" s="13" t="s">
        <v>19</v>
      </c>
      <c r="T25" s="7"/>
      <c r="U25" s="11" t="s">
        <v>19</v>
      </c>
      <c r="V25" s="11" t="s">
        <v>246</v>
      </c>
      <c r="W25" s="13" t="s">
        <v>247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248</v>
      </c>
      <c r="AD25" t="s">
        <v>6</v>
      </c>
      <c r="AE25" t="s">
        <v>249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250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251</v>
      </c>
      <c r="H26" s="7" t="s">
        <v>252</v>
      </c>
      <c r="I26" s="7" t="s">
        <v>78</v>
      </c>
      <c r="J26" s="7" t="s">
        <v>2</v>
      </c>
      <c r="K26" s="7" t="s">
        <v>253</v>
      </c>
      <c r="L26" s="7">
        <v>1</v>
      </c>
      <c r="M26" s="7">
        <v>1</v>
      </c>
      <c r="N26" s="7" t="s">
        <v>82</v>
      </c>
      <c r="O26" s="7" t="s">
        <v>82</v>
      </c>
      <c r="P26" s="7" t="s">
        <v>134</v>
      </c>
      <c r="Q26" s="7"/>
      <c r="R26" s="11" t="s">
        <v>246</v>
      </c>
      <c r="S26" s="13" t="s">
        <v>19</v>
      </c>
      <c r="T26" s="7"/>
      <c r="U26" s="11" t="s">
        <v>19</v>
      </c>
      <c r="V26" s="11" t="s">
        <v>246</v>
      </c>
      <c r="W26" s="13" t="s">
        <v>247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248</v>
      </c>
      <c r="AD26" t="s">
        <v>6</v>
      </c>
      <c r="AE26" t="s">
        <v>236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254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255</v>
      </c>
      <c r="H27" s="7" t="s">
        <v>256</v>
      </c>
      <c r="I27" s="7" t="s">
        <v>78</v>
      </c>
      <c r="J27" s="7" t="s">
        <v>2</v>
      </c>
      <c r="K27" s="7" t="s">
        <v>257</v>
      </c>
      <c r="L27" s="7">
        <v>1</v>
      </c>
      <c r="M27" s="7">
        <v>1</v>
      </c>
      <c r="N27" s="7" t="s">
        <v>82</v>
      </c>
      <c r="O27" s="7" t="s">
        <v>82</v>
      </c>
      <c r="P27" s="7" t="s">
        <v>134</v>
      </c>
      <c r="Q27" s="7"/>
      <c r="R27" s="11" t="s">
        <v>258</v>
      </c>
      <c r="S27" s="13" t="s">
        <v>19</v>
      </c>
      <c r="T27" s="7"/>
      <c r="U27" s="11" t="s">
        <v>19</v>
      </c>
      <c r="V27" s="11" t="s">
        <v>258</v>
      </c>
      <c r="W27" s="13" t="s">
        <v>214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259</v>
      </c>
      <c r="AD27" t="s">
        <v>6</v>
      </c>
      <c r="AE27" t="s">
        <v>260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261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262</v>
      </c>
      <c r="H28" s="7" t="s">
        <v>263</v>
      </c>
      <c r="I28" s="7" t="s">
        <v>78</v>
      </c>
      <c r="J28" s="7" t="s">
        <v>2</v>
      </c>
      <c r="K28" s="7" t="s">
        <v>264</v>
      </c>
      <c r="L28" s="7">
        <v>1</v>
      </c>
      <c r="M28" s="7">
        <v>1</v>
      </c>
      <c r="N28" s="7" t="s">
        <v>82</v>
      </c>
      <c r="O28" s="7" t="s">
        <v>82</v>
      </c>
      <c r="P28" s="7" t="s">
        <v>134</v>
      </c>
      <c r="Q28" s="7"/>
      <c r="R28" s="11" t="s">
        <v>265</v>
      </c>
      <c r="S28" s="13" t="s">
        <v>19</v>
      </c>
      <c r="T28" s="7"/>
      <c r="U28" s="11" t="s">
        <v>19</v>
      </c>
      <c r="V28" s="11" t="s">
        <v>265</v>
      </c>
      <c r="W28" s="13" t="s">
        <v>84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266</v>
      </c>
      <c r="AD28" t="s">
        <v>6</v>
      </c>
      <c r="AE28" t="s">
        <v>267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268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147</v>
      </c>
      <c r="H29" s="7" t="s">
        <v>148</v>
      </c>
      <c r="I29" s="7" t="s">
        <v>78</v>
      </c>
      <c r="J29" s="7" t="s">
        <v>2</v>
      </c>
      <c r="K29" s="7" t="s">
        <v>269</v>
      </c>
      <c r="L29" s="7">
        <v>1</v>
      </c>
      <c r="M29" s="7">
        <v>1</v>
      </c>
      <c r="N29" s="7" t="s">
        <v>82</v>
      </c>
      <c r="O29" s="7" t="s">
        <v>82</v>
      </c>
      <c r="P29" s="7" t="s">
        <v>134</v>
      </c>
      <c r="Q29" s="7"/>
      <c r="R29" s="11" t="s">
        <v>150</v>
      </c>
      <c r="S29" s="13" t="s">
        <v>19</v>
      </c>
      <c r="T29" s="7"/>
      <c r="U29" s="11" t="s">
        <v>19</v>
      </c>
      <c r="V29" s="11" t="s">
        <v>150</v>
      </c>
      <c r="W29" s="13" t="s">
        <v>119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151</v>
      </c>
      <c r="AD29" t="s">
        <v>6</v>
      </c>
      <c r="AE29" t="s">
        <v>152</v>
      </c>
      <c r="AF29" t="s">
        <v>87</v>
      </c>
      <c r="AG29" t="s">
        <v>74</v>
      </c>
      <c r="AH29" t="s">
        <v>19</v>
      </c>
    </row>
    <row r="30" customHeight="1" spans="1:32">
      <c r="A30" s="9" t="s">
        <v>270</v>
      </c>
      <c r="B30" s="9"/>
      <c r="C30" s="9" t="s">
        <v>271</v>
      </c>
      <c r="D30" s="9"/>
      <c r="E30" s="9"/>
      <c r="F30" s="9"/>
      <c r="G30" s="9" t="s">
        <v>271</v>
      </c>
      <c r="H30" s="9" t="s">
        <v>271</v>
      </c>
      <c r="I30" s="9" t="s">
        <v>271</v>
      </c>
      <c r="J30" s="9" t="s">
        <v>271</v>
      </c>
      <c r="K30" s="9" t="s">
        <v>271</v>
      </c>
      <c r="L30" s="9" t="s">
        <v>271</v>
      </c>
      <c r="M30" s="9" t="s">
        <v>271</v>
      </c>
      <c r="N30" s="9" t="s">
        <v>271</v>
      </c>
      <c r="O30" s="9" t="s">
        <v>271</v>
      </c>
      <c r="P30" s="9" t="s">
        <v>271</v>
      </c>
      <c r="Q30" s="9"/>
      <c r="R30" s="12" t="s">
        <v>20</v>
      </c>
      <c r="S30" s="12" t="s">
        <v>19</v>
      </c>
      <c r="T30" s="9" t="s">
        <v>271</v>
      </c>
      <c r="U30" s="12"/>
      <c r="V30" s="12" t="s">
        <v>20</v>
      </c>
      <c r="W30" s="12" t="s">
        <v>21</v>
      </c>
      <c r="X30" s="12"/>
      <c r="Y30" s="12"/>
      <c r="Z30" s="12"/>
      <c r="AA30" s="9"/>
      <c r="AB30" s="12"/>
      <c r="AC30" s="9"/>
      <c r="AD30" s="9" t="s">
        <v>271</v>
      </c>
      <c r="AE30" s="9"/>
      <c r="AF30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272</v>
      </c>
      <c r="B1" s="4" t="s">
        <v>273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274</v>
      </c>
      <c r="H1" s="4" t="s">
        <v>275</v>
      </c>
      <c r="I1" s="4" t="s">
        <v>13</v>
      </c>
      <c r="J1" s="4" t="s">
        <v>17</v>
      </c>
      <c r="K1" s="4" t="s">
        <v>18</v>
      </c>
      <c r="L1" s="10" t="s">
        <v>276</v>
      </c>
      <c r="M1" s="4" t="s">
        <v>277</v>
      </c>
      <c r="N1" s="4" t="s">
        <v>278</v>
      </c>
    </row>
    <row r="2" ht="14.25" customHeight="1" spans="1:256">
      <c r="A2" s="6" t="s">
        <v>279</v>
      </c>
      <c r="B2" s="7" t="s">
        <v>106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134</v>
      </c>
      <c r="H2" s="7" t="s">
        <v>280</v>
      </c>
      <c r="I2" s="11" t="s">
        <v>281</v>
      </c>
      <c r="J2" s="11" t="s">
        <v>19</v>
      </c>
      <c r="K2" s="11" t="s">
        <v>281</v>
      </c>
      <c r="L2" s="7" t="s">
        <v>282</v>
      </c>
      <c r="M2" s="7" t="s">
        <v>283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284</v>
      </c>
      <c r="B3" s="7" t="s">
        <v>72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134</v>
      </c>
      <c r="H3" s="7" t="s">
        <v>280</v>
      </c>
      <c r="I3" s="11" t="s">
        <v>285</v>
      </c>
      <c r="J3" s="11" t="s">
        <v>19</v>
      </c>
      <c r="K3" s="11" t="s">
        <v>285</v>
      </c>
      <c r="L3" s="7" t="s">
        <v>282</v>
      </c>
      <c r="M3" s="7" t="s">
        <v>286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9" t="s">
        <v>270</v>
      </c>
      <c r="B4" s="9" t="s">
        <v>271</v>
      </c>
      <c r="C4" s="9" t="s">
        <v>271</v>
      </c>
      <c r="D4" s="9" t="s">
        <v>271</v>
      </c>
      <c r="E4" s="9"/>
      <c r="F4" s="9"/>
      <c r="G4" s="9" t="s">
        <v>271</v>
      </c>
      <c r="H4" s="9" t="s">
        <v>271</v>
      </c>
      <c r="I4" s="12" t="s">
        <v>22</v>
      </c>
      <c r="J4" s="12"/>
      <c r="K4" s="12"/>
      <c r="L4" s="9"/>
      <c r="M4" s="9" t="s">
        <v>271</v>
      </c>
      <c r="N4" t="s">
        <v>271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287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A35" sqref="A35:A3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288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131</v>
      </c>
      <c r="E2" t="str">
        <f>VLOOKUP(A2,HOP!A:L,12,0)</f>
        <v>131.00</v>
      </c>
      <c r="F2" t="str">
        <f>VLOOKUP(A2,HOP!A:C,3,0)</f>
        <v>2397380</v>
      </c>
      <c r="G2">
        <f>D2-E2</f>
        <v>0</v>
      </c>
      <c r="H2" t="str">
        <f>$H$1&amp;F2</f>
        <v>，2397380</v>
      </c>
      <c r="I2" t="str">
        <f>VLOOKUP(A2,HOP!A:T,20,0)</f>
        <v>直连</v>
      </c>
    </row>
    <row r="3" ht="14.25" customHeight="1" spans="1:9">
      <c r="A3" s="6" t="s">
        <v>88</v>
      </c>
      <c r="B3" s="7" t="s">
        <v>93</v>
      </c>
      <c r="C3" s="7" t="s">
        <v>82</v>
      </c>
      <c r="D3" s="3">
        <v>158</v>
      </c>
      <c r="E3" t="str">
        <f>VLOOKUP(A3,HOP!A:L,12,0)</f>
        <v>158.00</v>
      </c>
      <c r="F3" t="str">
        <f>VLOOKUP(A3,HOP!A:C,3,0)</f>
        <v>2405683</v>
      </c>
      <c r="G3">
        <f t="shared" ref="G3:G31" si="0">D3-E3</f>
        <v>0</v>
      </c>
      <c r="H3" t="str">
        <f t="shared" ref="H3:H31" si="1">$H$1&amp;F3</f>
        <v>，2405683</v>
      </c>
      <c r="I3" t="str">
        <f>VLOOKUP(A3,HOP!A:T,20,0)</f>
        <v>直连</v>
      </c>
    </row>
    <row r="4" ht="14.25" customHeight="1" spans="1:9">
      <c r="A4" s="6" t="s">
        <v>98</v>
      </c>
      <c r="B4" s="7" t="s">
        <v>81</v>
      </c>
      <c r="C4" s="7" t="s">
        <v>82</v>
      </c>
      <c r="D4" s="3">
        <v>388</v>
      </c>
      <c r="E4" t="str">
        <f>VLOOKUP(A4,HOP!A:L,12,0)</f>
        <v>388.00</v>
      </c>
      <c r="F4" t="str">
        <f>VLOOKUP(A4,HOP!A:C,3,0)</f>
        <v>2406032</v>
      </c>
      <c r="G4">
        <f t="shared" si="0"/>
        <v>0</v>
      </c>
      <c r="H4" t="str">
        <f t="shared" si="1"/>
        <v>，2406032</v>
      </c>
      <c r="I4" t="str">
        <f>VLOOKUP(A4,HOP!A:T,20,0)</f>
        <v>直连</v>
      </c>
    </row>
    <row r="5" ht="14.25" customHeight="1" spans="1:9">
      <c r="A5" s="6" t="s">
        <v>106</v>
      </c>
      <c r="B5" s="7" t="s">
        <v>81</v>
      </c>
      <c r="C5" s="7" t="s">
        <v>82</v>
      </c>
      <c r="D5" s="3">
        <v>267</v>
      </c>
      <c r="E5" t="str">
        <f>VLOOKUP(A5,HOP!A:L,12,0)</f>
        <v>267.00</v>
      </c>
      <c r="F5" t="str">
        <f>VLOOKUP(A5,HOP!A:C,3,0)</f>
        <v>2405841</v>
      </c>
      <c r="G5">
        <f t="shared" si="0"/>
        <v>0</v>
      </c>
      <c r="H5" t="str">
        <f t="shared" si="1"/>
        <v>，2405841</v>
      </c>
      <c r="I5" t="str">
        <f>VLOOKUP(A5,HOP!A:T,20,0)</f>
        <v>直连</v>
      </c>
    </row>
    <row r="6" ht="14.25" customHeight="1" spans="1:9">
      <c r="A6" s="6" t="s">
        <v>114</v>
      </c>
      <c r="B6" s="7" t="s">
        <v>93</v>
      </c>
      <c r="C6" s="7" t="s">
        <v>82</v>
      </c>
      <c r="D6" s="3">
        <v>150</v>
      </c>
      <c r="E6" t="str">
        <f>VLOOKUP(A6,HOP!A:L,12,0)</f>
        <v>150.00</v>
      </c>
      <c r="F6" t="str">
        <f>VLOOKUP(A6,HOP!A:C,3,0)</f>
        <v>2406356</v>
      </c>
      <c r="G6">
        <f t="shared" si="0"/>
        <v>0</v>
      </c>
      <c r="H6" t="str">
        <f t="shared" si="1"/>
        <v>，2406356</v>
      </c>
      <c r="I6" t="str">
        <f>VLOOKUP(A6,HOP!A:T,20,0)</f>
        <v>直连</v>
      </c>
    </row>
    <row r="7" ht="14.25" customHeight="1" spans="1:9">
      <c r="A7" s="6" t="s">
        <v>122</v>
      </c>
      <c r="B7" s="7" t="s">
        <v>81</v>
      </c>
      <c r="C7" s="7" t="s">
        <v>82</v>
      </c>
      <c r="D7" s="3">
        <v>404</v>
      </c>
      <c r="E7" t="str">
        <f>VLOOKUP(A7,HOP!A:L,12,0)</f>
        <v>404.00</v>
      </c>
      <c r="F7" t="str">
        <f>VLOOKUP(A7,HOP!A:C,3,0)</f>
        <v>2405860</v>
      </c>
      <c r="G7">
        <f t="shared" si="0"/>
        <v>0</v>
      </c>
      <c r="H7" t="str">
        <f t="shared" si="1"/>
        <v>，2405860</v>
      </c>
      <c r="I7" t="str">
        <f>VLOOKUP(A7,HOP!A:T,20,0)</f>
        <v>直连</v>
      </c>
    </row>
    <row r="8" ht="14.25" customHeight="1" spans="1:9">
      <c r="A8" s="6" t="s">
        <v>130</v>
      </c>
      <c r="B8" s="7" t="s">
        <v>82</v>
      </c>
      <c r="C8" s="7" t="s">
        <v>134</v>
      </c>
      <c r="D8" s="3">
        <v>147</v>
      </c>
      <c r="E8" t="str">
        <f>VLOOKUP(A8,HOP!A:L,12,0)</f>
        <v>147.00</v>
      </c>
      <c r="F8" t="str">
        <f>VLOOKUP(A8,HOP!A:C,3,0)</f>
        <v>2408124</v>
      </c>
      <c r="G8">
        <f t="shared" si="0"/>
        <v>0</v>
      </c>
      <c r="H8" t="str">
        <f t="shared" si="1"/>
        <v>，2408124</v>
      </c>
      <c r="I8" t="str">
        <f>VLOOKUP(A8,HOP!A:T,20,0)</f>
        <v>直连</v>
      </c>
    </row>
    <row r="9" ht="14.25" customHeight="1" spans="1:9">
      <c r="A9" s="6" t="s">
        <v>138</v>
      </c>
      <c r="B9" s="7" t="s">
        <v>82</v>
      </c>
      <c r="C9" s="7" t="s">
        <v>134</v>
      </c>
      <c r="D9" s="3">
        <v>345</v>
      </c>
      <c r="E9" t="str">
        <f>VLOOKUP(A9,HOP!A:L,12,0)</f>
        <v>345.00</v>
      </c>
      <c r="F9" t="str">
        <f>VLOOKUP(A9,HOP!A:C,3,0)</f>
        <v>2407966</v>
      </c>
      <c r="G9">
        <f t="shared" si="0"/>
        <v>0</v>
      </c>
      <c r="H9" t="str">
        <f t="shared" si="1"/>
        <v>，2407966</v>
      </c>
      <c r="I9" t="str">
        <f>VLOOKUP(A9,HOP!A:T,20,0)</f>
        <v>直连</v>
      </c>
    </row>
    <row r="10" ht="14.25" customHeight="1" spans="1:9">
      <c r="A10" s="6" t="s">
        <v>146</v>
      </c>
      <c r="B10" s="7" t="s">
        <v>82</v>
      </c>
      <c r="C10" s="7" t="s">
        <v>134</v>
      </c>
      <c r="D10" s="3">
        <v>151</v>
      </c>
      <c r="E10" t="str">
        <f>VLOOKUP(A10,HOP!A:L,12,0)</f>
        <v>151.00</v>
      </c>
      <c r="F10" t="str">
        <f>VLOOKUP(A10,HOP!A:C,3,0)</f>
        <v>2408019</v>
      </c>
      <c r="G10">
        <f t="shared" si="0"/>
        <v>0</v>
      </c>
      <c r="H10" t="str">
        <f t="shared" si="1"/>
        <v>，2408019</v>
      </c>
      <c r="I10" t="str">
        <f>VLOOKUP(A10,HOP!A:T,20,0)</f>
        <v>直连</v>
      </c>
    </row>
    <row r="11" ht="14.25" customHeight="1" spans="1:9">
      <c r="A11" s="6" t="s">
        <v>153</v>
      </c>
      <c r="B11" s="7" t="s">
        <v>82</v>
      </c>
      <c r="C11" s="7" t="s">
        <v>134</v>
      </c>
      <c r="D11" s="3">
        <v>111</v>
      </c>
      <c r="E11" t="str">
        <f>VLOOKUP(A11,HOP!A:L,12,0)</f>
        <v>111.00</v>
      </c>
      <c r="F11" t="str">
        <f>VLOOKUP(A11,HOP!A:C,3,0)</f>
        <v>2408135</v>
      </c>
      <c r="G11">
        <f t="shared" si="0"/>
        <v>0</v>
      </c>
      <c r="H11" t="str">
        <f t="shared" si="1"/>
        <v>，2408135</v>
      </c>
      <c r="I11" t="str">
        <f>VLOOKUP(A11,HOP!A:T,20,0)</f>
        <v>直连</v>
      </c>
    </row>
    <row r="12" ht="14.25" customHeight="1" spans="1:9">
      <c r="A12" s="6" t="s">
        <v>161</v>
      </c>
      <c r="B12" s="7" t="s">
        <v>82</v>
      </c>
      <c r="C12" s="7" t="s">
        <v>134</v>
      </c>
      <c r="D12" s="3">
        <v>80</v>
      </c>
      <c r="E12" t="str">
        <f>VLOOKUP(A12,HOP!A:L,12,0)</f>
        <v>80.00</v>
      </c>
      <c r="F12" t="str">
        <f>VLOOKUP(A12,HOP!A:C,3,0)</f>
        <v>2408300</v>
      </c>
      <c r="G12">
        <f t="shared" si="0"/>
        <v>0</v>
      </c>
      <c r="H12" t="str">
        <f t="shared" si="1"/>
        <v>，2408300</v>
      </c>
      <c r="I12" t="str">
        <f>VLOOKUP(A12,HOP!A:T,20,0)</f>
        <v>直连</v>
      </c>
    </row>
    <row r="13" ht="14.25" customHeight="1" spans="1:9">
      <c r="A13" s="6" t="s">
        <v>168</v>
      </c>
      <c r="B13" s="7" t="s">
        <v>82</v>
      </c>
      <c r="C13" s="7" t="s">
        <v>134</v>
      </c>
      <c r="D13" s="3">
        <v>155</v>
      </c>
      <c r="E13" t="str">
        <f>VLOOKUP(A13,HOP!A:L,12,0)</f>
        <v>155.00</v>
      </c>
      <c r="F13" t="str">
        <f>VLOOKUP(A13,HOP!A:C,3,0)</f>
        <v>2407979</v>
      </c>
      <c r="G13">
        <f t="shared" si="0"/>
        <v>0</v>
      </c>
      <c r="H13" t="str">
        <f t="shared" si="1"/>
        <v>，2407979</v>
      </c>
      <c r="I13" t="str">
        <f>VLOOKUP(A13,HOP!A:T,20,0)</f>
        <v>直连</v>
      </c>
    </row>
    <row r="14" ht="14.25" customHeight="1" spans="1:9">
      <c r="A14" s="6" t="s">
        <v>173</v>
      </c>
      <c r="B14" s="7" t="s">
        <v>82</v>
      </c>
      <c r="C14" s="7" t="s">
        <v>134</v>
      </c>
      <c r="D14" s="3">
        <v>194</v>
      </c>
      <c r="E14" t="str">
        <f>VLOOKUP(A14,HOP!A:L,12,0)</f>
        <v>194.00</v>
      </c>
      <c r="F14" t="str">
        <f>VLOOKUP(A14,HOP!A:C,3,0)</f>
        <v>2407734</v>
      </c>
      <c r="G14">
        <f t="shared" si="0"/>
        <v>0</v>
      </c>
      <c r="H14" t="str">
        <f t="shared" si="1"/>
        <v>，2407734</v>
      </c>
      <c r="I14" t="str">
        <f>VLOOKUP(A14,HOP!A:T,20,0)</f>
        <v>直连</v>
      </c>
    </row>
    <row r="15" ht="14.25" customHeight="1" spans="1:9">
      <c r="A15" s="6" t="s">
        <v>177</v>
      </c>
      <c r="B15" s="7" t="s">
        <v>82</v>
      </c>
      <c r="C15" s="7" t="s">
        <v>134</v>
      </c>
      <c r="D15" s="3">
        <v>217</v>
      </c>
      <c r="E15" t="str">
        <f>VLOOKUP(A15,HOP!A:L,12,0)</f>
        <v>217.00</v>
      </c>
      <c r="F15" t="str">
        <f>VLOOKUP(A15,HOP!A:C,3,0)</f>
        <v>2407748</v>
      </c>
      <c r="G15">
        <f t="shared" si="0"/>
        <v>0</v>
      </c>
      <c r="H15" t="str">
        <f t="shared" si="1"/>
        <v>，2407748</v>
      </c>
      <c r="I15" t="str">
        <f>VLOOKUP(A15,HOP!A:T,20,0)</f>
        <v>直连</v>
      </c>
    </row>
    <row r="16" ht="14.25" customHeight="1" spans="1:9">
      <c r="A16" s="6" t="s">
        <v>185</v>
      </c>
      <c r="B16" s="7" t="s">
        <v>82</v>
      </c>
      <c r="C16" s="7" t="s">
        <v>134</v>
      </c>
      <c r="D16" s="3">
        <v>111</v>
      </c>
      <c r="E16" t="str">
        <f>VLOOKUP(A16,HOP!A:L,12,0)</f>
        <v>111.00</v>
      </c>
      <c r="F16" t="str">
        <f>VLOOKUP(A16,HOP!A:C,3,0)</f>
        <v>2408262</v>
      </c>
      <c r="G16">
        <f t="shared" si="0"/>
        <v>0</v>
      </c>
      <c r="H16" t="str">
        <f t="shared" si="1"/>
        <v>，2408262</v>
      </c>
      <c r="I16" t="str">
        <f>VLOOKUP(A16,HOP!A:T,20,0)</f>
        <v>直连</v>
      </c>
    </row>
    <row r="17" ht="14.25" customHeight="1" spans="1:9">
      <c r="A17" s="6" t="s">
        <v>187</v>
      </c>
      <c r="B17" s="7" t="s">
        <v>82</v>
      </c>
      <c r="C17" s="7" t="s">
        <v>134</v>
      </c>
      <c r="D17" s="3">
        <v>132</v>
      </c>
      <c r="E17" t="str">
        <f>VLOOKUP(A17,HOP!A:L,12,0)</f>
        <v>132.00</v>
      </c>
      <c r="F17" t="str">
        <f>VLOOKUP(A17,HOP!A:C,3,0)</f>
        <v>2408032</v>
      </c>
      <c r="G17">
        <f t="shared" si="0"/>
        <v>0</v>
      </c>
      <c r="H17" t="str">
        <f t="shared" si="1"/>
        <v>，2408032</v>
      </c>
      <c r="I17" t="str">
        <f>VLOOKUP(A17,HOP!A:T,20,0)</f>
        <v>直连</v>
      </c>
    </row>
    <row r="18" ht="14.25" customHeight="1" spans="1:9">
      <c r="A18" s="6" t="s">
        <v>195</v>
      </c>
      <c r="B18" s="7" t="s">
        <v>82</v>
      </c>
      <c r="C18" s="7" t="s">
        <v>134</v>
      </c>
      <c r="D18" s="3">
        <v>89</v>
      </c>
      <c r="E18" t="str">
        <f>VLOOKUP(A18,HOP!A:L,12,0)</f>
        <v>89.00</v>
      </c>
      <c r="F18" t="str">
        <f>VLOOKUP(A18,HOP!A:C,3,0)</f>
        <v>2408100</v>
      </c>
      <c r="G18">
        <f t="shared" si="0"/>
        <v>0</v>
      </c>
      <c r="H18" t="str">
        <f t="shared" si="1"/>
        <v>，2408100</v>
      </c>
      <c r="I18" t="str">
        <f>VLOOKUP(A18,HOP!A:T,20,0)</f>
        <v>直连</v>
      </c>
    </row>
    <row r="19" ht="14.25" customHeight="1" spans="1:9">
      <c r="A19" s="6" t="s">
        <v>202</v>
      </c>
      <c r="B19" s="7" t="s">
        <v>82</v>
      </c>
      <c r="C19" s="7" t="s">
        <v>134</v>
      </c>
      <c r="D19" s="3">
        <v>82</v>
      </c>
      <c r="E19" t="str">
        <f>VLOOKUP(A19,HOP!A:L,12,0)</f>
        <v>82.00</v>
      </c>
      <c r="F19" t="str">
        <f>VLOOKUP(A19,HOP!A:C,3,0)</f>
        <v>2408108</v>
      </c>
      <c r="G19">
        <f t="shared" si="0"/>
        <v>0</v>
      </c>
      <c r="H19" t="str">
        <f t="shared" si="1"/>
        <v>，2408108</v>
      </c>
      <c r="I19" t="str">
        <f>VLOOKUP(A19,HOP!A:T,20,0)</f>
        <v>直连</v>
      </c>
    </row>
    <row r="20" ht="14.25" customHeight="1" spans="1:9">
      <c r="A20" s="6" t="s">
        <v>209</v>
      </c>
      <c r="B20" s="7" t="s">
        <v>82</v>
      </c>
      <c r="C20" s="7" t="s">
        <v>134</v>
      </c>
      <c r="D20" s="3">
        <v>115</v>
      </c>
      <c r="E20" t="str">
        <f>VLOOKUP(A20,HOP!A:L,12,0)</f>
        <v>115.00</v>
      </c>
      <c r="F20" t="str">
        <f>VLOOKUP(A20,HOP!A:C,3,0)</f>
        <v>2408173</v>
      </c>
      <c r="G20">
        <f t="shared" si="0"/>
        <v>0</v>
      </c>
      <c r="H20" t="str">
        <f t="shared" si="1"/>
        <v>，2408173</v>
      </c>
      <c r="I20" t="str">
        <f>VLOOKUP(A20,HOP!A:T,20,0)</f>
        <v>直连</v>
      </c>
    </row>
    <row r="21" ht="14.25" customHeight="1" spans="1:9">
      <c r="A21" s="6" t="s">
        <v>216</v>
      </c>
      <c r="B21" s="7" t="s">
        <v>82</v>
      </c>
      <c r="C21" s="7" t="s">
        <v>134</v>
      </c>
      <c r="D21" s="3">
        <v>70</v>
      </c>
      <c r="E21" t="str">
        <f>VLOOKUP(A21,HOP!A:L,12,0)</f>
        <v>70.00</v>
      </c>
      <c r="F21" t="str">
        <f>VLOOKUP(A21,HOP!A:C,3,0)</f>
        <v>2408209</v>
      </c>
      <c r="G21">
        <f t="shared" si="0"/>
        <v>0</v>
      </c>
      <c r="H21" t="str">
        <f t="shared" si="1"/>
        <v>，2408209</v>
      </c>
      <c r="I21" t="str">
        <f>VLOOKUP(A21,HOP!A:T,20,0)</f>
        <v>直连</v>
      </c>
    </row>
    <row r="22" ht="14.25" customHeight="1" spans="1:9">
      <c r="A22" s="6" t="s">
        <v>224</v>
      </c>
      <c r="B22" s="7" t="s">
        <v>82</v>
      </c>
      <c r="C22" s="7" t="s">
        <v>134</v>
      </c>
      <c r="D22" s="3">
        <v>71</v>
      </c>
      <c r="E22" t="str">
        <f>VLOOKUP(A22,HOP!A:L,12,0)</f>
        <v>71.00</v>
      </c>
      <c r="F22" t="str">
        <f>VLOOKUP(A22,HOP!A:C,3,0)</f>
        <v>2408211</v>
      </c>
      <c r="G22">
        <f t="shared" si="0"/>
        <v>0</v>
      </c>
      <c r="H22" t="str">
        <f t="shared" si="1"/>
        <v>，2408211</v>
      </c>
      <c r="I22" t="str">
        <f>VLOOKUP(A22,HOP!A:T,20,0)</f>
        <v>直连</v>
      </c>
    </row>
    <row r="23" ht="14.25" customHeight="1" spans="1:9">
      <c r="A23" s="6" t="s">
        <v>229</v>
      </c>
      <c r="B23" s="7" t="s">
        <v>82</v>
      </c>
      <c r="C23" s="7" t="s">
        <v>134</v>
      </c>
      <c r="D23" s="3">
        <v>331</v>
      </c>
      <c r="E23" t="str">
        <f>VLOOKUP(A23,HOP!A:L,12,0)</f>
        <v>331.00</v>
      </c>
      <c r="F23" t="str">
        <f>VLOOKUP(A23,HOP!A:C,3,0)</f>
        <v>2407874</v>
      </c>
      <c r="G23">
        <f t="shared" si="0"/>
        <v>0</v>
      </c>
      <c r="H23" t="str">
        <f t="shared" si="1"/>
        <v>，2407874</v>
      </c>
      <c r="I23" t="str">
        <f>VLOOKUP(A23,HOP!A:T,20,0)</f>
        <v>直连</v>
      </c>
    </row>
    <row r="24" ht="14.25" customHeight="1" spans="1:9">
      <c r="A24" s="6" t="s">
        <v>237</v>
      </c>
      <c r="B24" s="7" t="s">
        <v>82</v>
      </c>
      <c r="C24" s="7" t="s">
        <v>134</v>
      </c>
      <c r="D24" s="3">
        <v>194</v>
      </c>
      <c r="E24" t="str">
        <f>VLOOKUP(A24,HOP!A:L,12,0)</f>
        <v>194.00</v>
      </c>
      <c r="F24" t="str">
        <f>VLOOKUP(A24,HOP!A:C,3,0)</f>
        <v>2406507</v>
      </c>
      <c r="G24">
        <f t="shared" si="0"/>
        <v>0</v>
      </c>
      <c r="H24" t="str">
        <f t="shared" si="1"/>
        <v>，2406507</v>
      </c>
      <c r="I24" t="str">
        <f>VLOOKUP(A24,HOP!A:T,20,0)</f>
        <v>直连</v>
      </c>
    </row>
    <row r="25" ht="14.25" customHeight="1" spans="1:9">
      <c r="A25" s="6" t="s">
        <v>242</v>
      </c>
      <c r="B25" s="7" t="s">
        <v>82</v>
      </c>
      <c r="C25" s="7" t="s">
        <v>134</v>
      </c>
      <c r="D25" s="3">
        <v>167</v>
      </c>
      <c r="E25" t="str">
        <f>VLOOKUP(A25,HOP!A:L,12,0)</f>
        <v>167.00</v>
      </c>
      <c r="F25" t="str">
        <f>VLOOKUP(A25,HOP!A:C,3,0)</f>
        <v>2407956</v>
      </c>
      <c r="G25">
        <f t="shared" si="0"/>
        <v>0</v>
      </c>
      <c r="H25" t="str">
        <f t="shared" si="1"/>
        <v>，2407956</v>
      </c>
      <c r="I25" t="str">
        <f>VLOOKUP(A25,HOP!A:T,20,0)</f>
        <v>直连</v>
      </c>
    </row>
    <row r="26" ht="14.25" customHeight="1" spans="1:9">
      <c r="A26" s="6" t="s">
        <v>250</v>
      </c>
      <c r="B26" s="7" t="s">
        <v>82</v>
      </c>
      <c r="C26" s="7" t="s">
        <v>134</v>
      </c>
      <c r="D26" s="3">
        <v>167</v>
      </c>
      <c r="E26" t="str">
        <f>VLOOKUP(A26,HOP!A:L,12,0)</f>
        <v>167.00</v>
      </c>
      <c r="F26" t="str">
        <f>VLOOKUP(A26,HOP!A:C,3,0)</f>
        <v>2408351</v>
      </c>
      <c r="G26">
        <f t="shared" si="0"/>
        <v>0</v>
      </c>
      <c r="H26" t="str">
        <f t="shared" si="1"/>
        <v>，2408351</v>
      </c>
      <c r="I26" t="str">
        <f>VLOOKUP(A26,HOP!A:T,20,0)</f>
        <v>直连</v>
      </c>
    </row>
    <row r="27" ht="14.25" customHeight="1" spans="1:9">
      <c r="A27" s="6" t="s">
        <v>254</v>
      </c>
      <c r="B27" s="7" t="s">
        <v>82</v>
      </c>
      <c r="C27" s="7" t="s">
        <v>134</v>
      </c>
      <c r="D27" s="3">
        <v>116</v>
      </c>
      <c r="E27" t="str">
        <f>VLOOKUP(A27,HOP!A:L,12,0)</f>
        <v>116.00</v>
      </c>
      <c r="F27" t="str">
        <f>VLOOKUP(A27,HOP!A:C,3,0)</f>
        <v>2408329</v>
      </c>
      <c r="G27">
        <f t="shared" si="0"/>
        <v>0</v>
      </c>
      <c r="H27" t="str">
        <f t="shared" si="1"/>
        <v>，2408329</v>
      </c>
      <c r="I27" t="str">
        <f>VLOOKUP(A27,HOP!A:T,20,0)</f>
        <v>直连</v>
      </c>
    </row>
    <row r="28" ht="14.25" customHeight="1" spans="1:9">
      <c r="A28" s="6" t="s">
        <v>261</v>
      </c>
      <c r="B28" s="7" t="s">
        <v>82</v>
      </c>
      <c r="C28" s="7" t="s">
        <v>134</v>
      </c>
      <c r="D28" s="3">
        <v>261</v>
      </c>
      <c r="E28" t="str">
        <f>VLOOKUP(A28,HOP!A:L,12,0)</f>
        <v>261.00</v>
      </c>
      <c r="F28" t="str">
        <f>VLOOKUP(A28,HOP!A:C,3,0)</f>
        <v>2407825</v>
      </c>
      <c r="G28">
        <f t="shared" si="0"/>
        <v>0</v>
      </c>
      <c r="H28" t="str">
        <f t="shared" si="1"/>
        <v>，2407825</v>
      </c>
      <c r="I28" t="str">
        <f>VLOOKUP(A28,HOP!A:T,20,0)</f>
        <v>直连</v>
      </c>
    </row>
    <row r="29" ht="14.25" customHeight="1" spans="1:9">
      <c r="A29" s="6" t="s">
        <v>268</v>
      </c>
      <c r="B29" s="7" t="s">
        <v>82</v>
      </c>
      <c r="C29" s="7" t="s">
        <v>134</v>
      </c>
      <c r="D29" s="3">
        <v>151</v>
      </c>
      <c r="E29" t="str">
        <f>VLOOKUP(A29,HOP!A:L,12,0)</f>
        <v>151.00</v>
      </c>
      <c r="F29" t="str">
        <f>VLOOKUP(A29,HOP!A:C,3,0)</f>
        <v>2408016</v>
      </c>
      <c r="G29">
        <f t="shared" si="0"/>
        <v>0</v>
      </c>
      <c r="H29" t="str">
        <f t="shared" si="1"/>
        <v>，2408016</v>
      </c>
      <c r="I29" t="str">
        <f>VLOOKUP(A29,HOP!A:T,20,0)</f>
        <v>直连</v>
      </c>
    </row>
    <row r="31" spans="4:4">
      <c r="D31" s="3">
        <f>SUM(D2:D30)</f>
        <v>4955</v>
      </c>
    </row>
    <row r="32" ht="14.25" spans="4:4">
      <c r="D32" s="8" t="s">
        <v>23</v>
      </c>
    </row>
    <row r="35" spans="1:1">
      <c r="A35" t="s">
        <v>289</v>
      </c>
    </row>
    <row r="36" spans="1:1">
      <c r="A36" s="5" t="s">
        <v>290</v>
      </c>
    </row>
  </sheetData>
  <autoFilter ref="A1:I29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291</v>
      </c>
      <c r="B1" s="2" t="s">
        <v>292</v>
      </c>
      <c r="C1" s="2" t="s">
        <v>293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294</v>
      </c>
      <c r="I1" s="2" t="s">
        <v>295</v>
      </c>
      <c r="J1" s="2" t="s">
        <v>296</v>
      </c>
      <c r="K1" s="2" t="s">
        <v>297</v>
      </c>
      <c r="L1" s="2" t="s">
        <v>298</v>
      </c>
      <c r="M1" s="2" t="s">
        <v>299</v>
      </c>
      <c r="N1" s="2" t="s">
        <v>300</v>
      </c>
      <c r="O1" s="2" t="s">
        <v>301</v>
      </c>
      <c r="P1" s="2" t="s">
        <v>302</v>
      </c>
      <c r="Q1" s="2" t="s">
        <v>303</v>
      </c>
      <c r="R1" s="2" t="s">
        <v>304</v>
      </c>
      <c r="S1" s="2" t="s">
        <v>305</v>
      </c>
      <c r="T1" s="2" t="s">
        <v>306</v>
      </c>
    </row>
    <row r="2" s="1" customFormat="1" spans="1:20">
      <c r="A2" s="1" t="s">
        <v>250</v>
      </c>
      <c r="B2" s="1" t="s">
        <v>82</v>
      </c>
      <c r="C2" s="1" t="s">
        <v>307</v>
      </c>
      <c r="D2" s="1" t="s">
        <v>308</v>
      </c>
      <c r="E2" s="1" t="s">
        <v>253</v>
      </c>
      <c r="F2" s="1" t="s">
        <v>82</v>
      </c>
      <c r="G2" s="1" t="s">
        <v>134</v>
      </c>
      <c r="H2" s="1" t="s">
        <v>309</v>
      </c>
      <c r="I2" s="1" t="s">
        <v>310</v>
      </c>
      <c r="J2" s="1" t="s">
        <v>311</v>
      </c>
      <c r="K2" s="1" t="s">
        <v>310</v>
      </c>
      <c r="L2" s="1" t="s">
        <v>310</v>
      </c>
      <c r="M2" s="1" t="s">
        <v>312</v>
      </c>
      <c r="N2" s="1" t="s">
        <v>312</v>
      </c>
      <c r="O2" s="1" t="s">
        <v>313</v>
      </c>
      <c r="P2" s="1" t="s">
        <v>314</v>
      </c>
      <c r="Q2" s="1" t="s">
        <v>315</v>
      </c>
      <c r="R2" s="1" t="s">
        <v>74</v>
      </c>
      <c r="S2" s="1" t="s">
        <v>36</v>
      </c>
      <c r="T2" s="1" t="s">
        <v>316</v>
      </c>
    </row>
    <row r="3" s="1" customFormat="1" spans="1:20">
      <c r="A3" s="1" t="s">
        <v>254</v>
      </c>
      <c r="B3" s="1" t="s">
        <v>82</v>
      </c>
      <c r="C3" s="1" t="s">
        <v>317</v>
      </c>
      <c r="D3" s="1" t="s">
        <v>256</v>
      </c>
      <c r="E3" s="1" t="s">
        <v>257</v>
      </c>
      <c r="F3" s="1" t="s">
        <v>82</v>
      </c>
      <c r="G3" s="1" t="s">
        <v>134</v>
      </c>
      <c r="H3" s="1" t="s">
        <v>309</v>
      </c>
      <c r="I3" s="1" t="s">
        <v>318</v>
      </c>
      <c r="J3" s="1" t="s">
        <v>311</v>
      </c>
      <c r="K3" s="1" t="s">
        <v>318</v>
      </c>
      <c r="L3" s="1" t="s">
        <v>318</v>
      </c>
      <c r="M3" s="1" t="s">
        <v>312</v>
      </c>
      <c r="N3" s="1" t="s">
        <v>312</v>
      </c>
      <c r="O3" s="1" t="s">
        <v>313</v>
      </c>
      <c r="P3" s="1" t="s">
        <v>314</v>
      </c>
      <c r="Q3" s="1" t="s">
        <v>319</v>
      </c>
      <c r="R3" s="1" t="s">
        <v>74</v>
      </c>
      <c r="S3" s="1" t="s">
        <v>36</v>
      </c>
      <c r="T3" s="1" t="s">
        <v>316</v>
      </c>
    </row>
    <row r="4" s="1" customFormat="1" spans="1:20">
      <c r="A4" s="1" t="s">
        <v>161</v>
      </c>
      <c r="B4" s="1" t="s">
        <v>82</v>
      </c>
      <c r="C4" s="1" t="s">
        <v>320</v>
      </c>
      <c r="D4" s="1" t="s">
        <v>163</v>
      </c>
      <c r="E4" s="1" t="s">
        <v>164</v>
      </c>
      <c r="F4" s="1" t="s">
        <v>82</v>
      </c>
      <c r="G4" s="1" t="s">
        <v>134</v>
      </c>
      <c r="H4" s="1" t="s">
        <v>309</v>
      </c>
      <c r="I4" s="1" t="s">
        <v>321</v>
      </c>
      <c r="J4" s="1" t="s">
        <v>311</v>
      </c>
      <c r="K4" s="1" t="s">
        <v>321</v>
      </c>
      <c r="L4" s="1" t="s">
        <v>321</v>
      </c>
      <c r="M4" s="1" t="s">
        <v>312</v>
      </c>
      <c r="N4" s="1" t="s">
        <v>312</v>
      </c>
      <c r="O4" s="1" t="s">
        <v>313</v>
      </c>
      <c r="P4" s="1" t="s">
        <v>314</v>
      </c>
      <c r="Q4" s="1" t="s">
        <v>322</v>
      </c>
      <c r="R4" s="1" t="s">
        <v>74</v>
      </c>
      <c r="S4" s="1" t="s">
        <v>36</v>
      </c>
      <c r="T4" s="1" t="s">
        <v>316</v>
      </c>
    </row>
    <row r="5" s="1" customFormat="1" spans="1:20">
      <c r="A5" s="1" t="s">
        <v>185</v>
      </c>
      <c r="B5" s="1" t="s">
        <v>82</v>
      </c>
      <c r="C5" s="1" t="s">
        <v>323</v>
      </c>
      <c r="D5" s="1" t="s">
        <v>324</v>
      </c>
      <c r="E5" s="1" t="s">
        <v>186</v>
      </c>
      <c r="F5" s="1" t="s">
        <v>82</v>
      </c>
      <c r="G5" s="1" t="s">
        <v>134</v>
      </c>
      <c r="H5" s="1" t="s">
        <v>309</v>
      </c>
      <c r="I5" s="1" t="s">
        <v>325</v>
      </c>
      <c r="J5" s="1" t="s">
        <v>311</v>
      </c>
      <c r="K5" s="1" t="s">
        <v>325</v>
      </c>
      <c r="L5" s="1" t="s">
        <v>325</v>
      </c>
      <c r="M5" s="1" t="s">
        <v>312</v>
      </c>
      <c r="N5" s="1" t="s">
        <v>312</v>
      </c>
      <c r="O5" s="1" t="s">
        <v>313</v>
      </c>
      <c r="P5" s="1" t="s">
        <v>314</v>
      </c>
      <c r="Q5" s="1" t="s">
        <v>326</v>
      </c>
      <c r="R5" s="1" t="s">
        <v>74</v>
      </c>
      <c r="S5" s="1" t="s">
        <v>36</v>
      </c>
      <c r="T5" s="1" t="s">
        <v>316</v>
      </c>
    </row>
    <row r="6" s="1" customFormat="1" spans="1:20">
      <c r="A6" s="1" t="s">
        <v>224</v>
      </c>
      <c r="B6" s="1" t="s">
        <v>82</v>
      </c>
      <c r="C6" s="1" t="s">
        <v>327</v>
      </c>
      <c r="D6" s="1" t="s">
        <v>328</v>
      </c>
      <c r="E6" s="1" t="s">
        <v>227</v>
      </c>
      <c r="F6" s="1" t="s">
        <v>82</v>
      </c>
      <c r="G6" s="1" t="s">
        <v>134</v>
      </c>
      <c r="H6" s="1" t="s">
        <v>309</v>
      </c>
      <c r="I6" s="1" t="s">
        <v>329</v>
      </c>
      <c r="J6" s="1" t="s">
        <v>311</v>
      </c>
      <c r="K6" s="1" t="s">
        <v>329</v>
      </c>
      <c r="L6" s="1" t="s">
        <v>329</v>
      </c>
      <c r="M6" s="1" t="s">
        <v>312</v>
      </c>
      <c r="N6" s="1" t="s">
        <v>312</v>
      </c>
      <c r="O6" s="1" t="s">
        <v>313</v>
      </c>
      <c r="P6" s="1" t="s">
        <v>314</v>
      </c>
      <c r="Q6" s="1" t="s">
        <v>330</v>
      </c>
      <c r="R6" s="1" t="s">
        <v>74</v>
      </c>
      <c r="S6" s="1" t="s">
        <v>36</v>
      </c>
      <c r="T6" s="1" t="s">
        <v>316</v>
      </c>
    </row>
    <row r="7" s="1" customFormat="1" spans="1:20">
      <c r="A7" s="1" t="s">
        <v>216</v>
      </c>
      <c r="B7" s="1" t="s">
        <v>82</v>
      </c>
      <c r="C7" s="1" t="s">
        <v>331</v>
      </c>
      <c r="D7" s="1" t="s">
        <v>332</v>
      </c>
      <c r="E7" s="1" t="s">
        <v>219</v>
      </c>
      <c r="F7" s="1" t="s">
        <v>82</v>
      </c>
      <c r="G7" s="1" t="s">
        <v>134</v>
      </c>
      <c r="H7" s="1" t="s">
        <v>309</v>
      </c>
      <c r="I7" s="1" t="s">
        <v>333</v>
      </c>
      <c r="J7" s="1" t="s">
        <v>311</v>
      </c>
      <c r="K7" s="1" t="s">
        <v>333</v>
      </c>
      <c r="L7" s="1" t="s">
        <v>333</v>
      </c>
      <c r="M7" s="1" t="s">
        <v>312</v>
      </c>
      <c r="N7" s="1" t="s">
        <v>312</v>
      </c>
      <c r="O7" s="1" t="s">
        <v>313</v>
      </c>
      <c r="P7" s="1" t="s">
        <v>314</v>
      </c>
      <c r="Q7" s="1" t="s">
        <v>334</v>
      </c>
      <c r="R7" s="1" t="s">
        <v>74</v>
      </c>
      <c r="S7" s="1" t="s">
        <v>36</v>
      </c>
      <c r="T7" s="1" t="s">
        <v>316</v>
      </c>
    </row>
    <row r="8" s="1" customFormat="1" spans="1:20">
      <c r="A8" s="1" t="s">
        <v>209</v>
      </c>
      <c r="B8" s="1" t="s">
        <v>82</v>
      </c>
      <c r="C8" s="1" t="s">
        <v>335</v>
      </c>
      <c r="D8" s="1" t="s">
        <v>211</v>
      </c>
      <c r="E8" s="1" t="s">
        <v>212</v>
      </c>
      <c r="F8" s="1" t="s">
        <v>82</v>
      </c>
      <c r="G8" s="1" t="s">
        <v>134</v>
      </c>
      <c r="H8" s="1" t="s">
        <v>309</v>
      </c>
      <c r="I8" s="1" t="s">
        <v>336</v>
      </c>
      <c r="J8" s="1" t="s">
        <v>311</v>
      </c>
      <c r="K8" s="1" t="s">
        <v>336</v>
      </c>
      <c r="L8" s="1" t="s">
        <v>336</v>
      </c>
      <c r="M8" s="1" t="s">
        <v>312</v>
      </c>
      <c r="N8" s="1" t="s">
        <v>312</v>
      </c>
      <c r="O8" s="1" t="s">
        <v>313</v>
      </c>
      <c r="P8" s="1" t="s">
        <v>314</v>
      </c>
      <c r="Q8" s="1" t="s">
        <v>337</v>
      </c>
      <c r="R8" s="1" t="s">
        <v>74</v>
      </c>
      <c r="S8" s="1" t="s">
        <v>36</v>
      </c>
      <c r="T8" s="1" t="s">
        <v>316</v>
      </c>
    </row>
    <row r="9" s="1" customFormat="1" spans="1:20">
      <c r="A9" s="1" t="s">
        <v>153</v>
      </c>
      <c r="B9" s="1" t="s">
        <v>82</v>
      </c>
      <c r="C9" s="1" t="s">
        <v>338</v>
      </c>
      <c r="D9" s="1" t="s">
        <v>324</v>
      </c>
      <c r="E9" s="1" t="s">
        <v>156</v>
      </c>
      <c r="F9" s="1" t="s">
        <v>82</v>
      </c>
      <c r="G9" s="1" t="s">
        <v>134</v>
      </c>
      <c r="H9" s="1" t="s">
        <v>309</v>
      </c>
      <c r="I9" s="1" t="s">
        <v>325</v>
      </c>
      <c r="J9" s="1" t="s">
        <v>311</v>
      </c>
      <c r="K9" s="1" t="s">
        <v>325</v>
      </c>
      <c r="L9" s="1" t="s">
        <v>325</v>
      </c>
      <c r="M9" s="1" t="s">
        <v>312</v>
      </c>
      <c r="N9" s="1" t="s">
        <v>312</v>
      </c>
      <c r="O9" s="1" t="s">
        <v>313</v>
      </c>
      <c r="P9" s="1" t="s">
        <v>314</v>
      </c>
      <c r="Q9" s="1" t="s">
        <v>339</v>
      </c>
      <c r="R9" s="1" t="s">
        <v>74</v>
      </c>
      <c r="S9" s="1" t="s">
        <v>36</v>
      </c>
      <c r="T9" s="1" t="s">
        <v>316</v>
      </c>
    </row>
    <row r="10" s="1" customFormat="1" spans="1:20">
      <c r="A10" s="1" t="s">
        <v>130</v>
      </c>
      <c r="B10" s="1" t="s">
        <v>82</v>
      </c>
      <c r="C10" s="1" t="s">
        <v>340</v>
      </c>
      <c r="D10" s="1" t="s">
        <v>132</v>
      </c>
      <c r="E10" s="1" t="s">
        <v>133</v>
      </c>
      <c r="F10" s="1" t="s">
        <v>82</v>
      </c>
      <c r="G10" s="1" t="s">
        <v>134</v>
      </c>
      <c r="H10" s="1" t="s">
        <v>309</v>
      </c>
      <c r="I10" s="1" t="s">
        <v>341</v>
      </c>
      <c r="J10" s="1" t="s">
        <v>311</v>
      </c>
      <c r="K10" s="1" t="s">
        <v>341</v>
      </c>
      <c r="L10" s="1" t="s">
        <v>341</v>
      </c>
      <c r="M10" s="1" t="s">
        <v>312</v>
      </c>
      <c r="N10" s="1" t="s">
        <v>312</v>
      </c>
      <c r="O10" s="1" t="s">
        <v>313</v>
      </c>
      <c r="P10" s="1" t="s">
        <v>314</v>
      </c>
      <c r="Q10" s="1" t="s">
        <v>342</v>
      </c>
      <c r="R10" s="1" t="s">
        <v>74</v>
      </c>
      <c r="S10" s="1" t="s">
        <v>36</v>
      </c>
      <c r="T10" s="1" t="s">
        <v>316</v>
      </c>
    </row>
    <row r="11" s="1" customFormat="1" spans="1:20">
      <c r="A11" s="1" t="s">
        <v>202</v>
      </c>
      <c r="B11" s="1" t="s">
        <v>82</v>
      </c>
      <c r="C11" s="1" t="s">
        <v>343</v>
      </c>
      <c r="D11" s="1" t="s">
        <v>344</v>
      </c>
      <c r="E11" s="1" t="s">
        <v>205</v>
      </c>
      <c r="F11" s="1" t="s">
        <v>82</v>
      </c>
      <c r="G11" s="1" t="s">
        <v>134</v>
      </c>
      <c r="H11" s="1" t="s">
        <v>309</v>
      </c>
      <c r="I11" s="1" t="s">
        <v>345</v>
      </c>
      <c r="J11" s="1" t="s">
        <v>311</v>
      </c>
      <c r="K11" s="1" t="s">
        <v>345</v>
      </c>
      <c r="L11" s="1" t="s">
        <v>345</v>
      </c>
      <c r="M11" s="1" t="s">
        <v>312</v>
      </c>
      <c r="N11" s="1" t="s">
        <v>312</v>
      </c>
      <c r="O11" s="1" t="s">
        <v>313</v>
      </c>
      <c r="P11" s="1" t="s">
        <v>314</v>
      </c>
      <c r="Q11" s="1" t="s">
        <v>346</v>
      </c>
      <c r="R11" s="1" t="s">
        <v>74</v>
      </c>
      <c r="S11" s="1" t="s">
        <v>36</v>
      </c>
      <c r="T11" s="1" t="s">
        <v>316</v>
      </c>
    </row>
    <row r="12" s="1" customFormat="1" spans="1:20">
      <c r="A12" s="1" t="s">
        <v>195</v>
      </c>
      <c r="B12" s="1" t="s">
        <v>82</v>
      </c>
      <c r="C12" s="1" t="s">
        <v>347</v>
      </c>
      <c r="D12" s="1" t="s">
        <v>348</v>
      </c>
      <c r="E12" s="1" t="s">
        <v>198</v>
      </c>
      <c r="F12" s="1" t="s">
        <v>82</v>
      </c>
      <c r="G12" s="1" t="s">
        <v>134</v>
      </c>
      <c r="H12" s="1" t="s">
        <v>309</v>
      </c>
      <c r="I12" s="1" t="s">
        <v>349</v>
      </c>
      <c r="J12" s="1" t="s">
        <v>311</v>
      </c>
      <c r="K12" s="1" t="s">
        <v>349</v>
      </c>
      <c r="L12" s="1" t="s">
        <v>349</v>
      </c>
      <c r="M12" s="1" t="s">
        <v>312</v>
      </c>
      <c r="N12" s="1" t="s">
        <v>312</v>
      </c>
      <c r="O12" s="1" t="s">
        <v>313</v>
      </c>
      <c r="P12" s="1" t="s">
        <v>314</v>
      </c>
      <c r="Q12" s="1" t="s">
        <v>350</v>
      </c>
      <c r="R12" s="1" t="s">
        <v>74</v>
      </c>
      <c r="S12" s="1" t="s">
        <v>36</v>
      </c>
      <c r="T12" s="1" t="s">
        <v>316</v>
      </c>
    </row>
    <row r="13" s="1" customFormat="1" spans="1:20">
      <c r="A13" s="1" t="s">
        <v>187</v>
      </c>
      <c r="B13" s="1" t="s">
        <v>82</v>
      </c>
      <c r="C13" s="1" t="s">
        <v>351</v>
      </c>
      <c r="D13" s="1" t="s">
        <v>352</v>
      </c>
      <c r="E13" s="1" t="s">
        <v>190</v>
      </c>
      <c r="F13" s="1" t="s">
        <v>82</v>
      </c>
      <c r="G13" s="1" t="s">
        <v>134</v>
      </c>
      <c r="H13" s="1" t="s">
        <v>309</v>
      </c>
      <c r="I13" s="1" t="s">
        <v>353</v>
      </c>
      <c r="J13" s="1" t="s">
        <v>311</v>
      </c>
      <c r="K13" s="1" t="s">
        <v>353</v>
      </c>
      <c r="L13" s="1" t="s">
        <v>353</v>
      </c>
      <c r="M13" s="1" t="s">
        <v>312</v>
      </c>
      <c r="N13" s="1" t="s">
        <v>312</v>
      </c>
      <c r="O13" s="1" t="s">
        <v>313</v>
      </c>
      <c r="P13" s="1" t="s">
        <v>314</v>
      </c>
      <c r="Q13" s="1" t="s">
        <v>354</v>
      </c>
      <c r="R13" s="1" t="s">
        <v>74</v>
      </c>
      <c r="S13" s="1" t="s">
        <v>36</v>
      </c>
      <c r="T13" s="1" t="s">
        <v>316</v>
      </c>
    </row>
    <row r="14" s="1" customFormat="1" spans="1:20">
      <c r="A14" s="1" t="s">
        <v>146</v>
      </c>
      <c r="B14" s="1" t="s">
        <v>82</v>
      </c>
      <c r="C14" s="1" t="s">
        <v>355</v>
      </c>
      <c r="D14" s="1" t="s">
        <v>148</v>
      </c>
      <c r="E14" s="1" t="s">
        <v>149</v>
      </c>
      <c r="F14" s="1" t="s">
        <v>82</v>
      </c>
      <c r="G14" s="1" t="s">
        <v>134</v>
      </c>
      <c r="H14" s="1" t="s">
        <v>309</v>
      </c>
      <c r="I14" s="1" t="s">
        <v>356</v>
      </c>
      <c r="J14" s="1" t="s">
        <v>311</v>
      </c>
      <c r="K14" s="1" t="s">
        <v>356</v>
      </c>
      <c r="L14" s="1" t="s">
        <v>356</v>
      </c>
      <c r="M14" s="1" t="s">
        <v>312</v>
      </c>
      <c r="N14" s="1" t="s">
        <v>312</v>
      </c>
      <c r="O14" s="1" t="s">
        <v>313</v>
      </c>
      <c r="P14" s="1" t="s">
        <v>314</v>
      </c>
      <c r="Q14" s="1" t="s">
        <v>357</v>
      </c>
      <c r="R14" s="1" t="s">
        <v>74</v>
      </c>
      <c r="S14" s="1" t="s">
        <v>36</v>
      </c>
      <c r="T14" s="1" t="s">
        <v>316</v>
      </c>
    </row>
    <row r="15" s="1" customFormat="1" spans="1:20">
      <c r="A15" s="1" t="s">
        <v>268</v>
      </c>
      <c r="B15" s="1" t="s">
        <v>82</v>
      </c>
      <c r="C15" s="1" t="s">
        <v>358</v>
      </c>
      <c r="D15" s="1" t="s">
        <v>148</v>
      </c>
      <c r="E15" s="1" t="s">
        <v>269</v>
      </c>
      <c r="F15" s="1" t="s">
        <v>82</v>
      </c>
      <c r="G15" s="1" t="s">
        <v>134</v>
      </c>
      <c r="H15" s="1" t="s">
        <v>309</v>
      </c>
      <c r="I15" s="1" t="s">
        <v>356</v>
      </c>
      <c r="J15" s="1" t="s">
        <v>311</v>
      </c>
      <c r="K15" s="1" t="s">
        <v>356</v>
      </c>
      <c r="L15" s="1" t="s">
        <v>356</v>
      </c>
      <c r="M15" s="1" t="s">
        <v>312</v>
      </c>
      <c r="N15" s="1" t="s">
        <v>312</v>
      </c>
      <c r="O15" s="1" t="s">
        <v>313</v>
      </c>
      <c r="P15" s="1" t="s">
        <v>314</v>
      </c>
      <c r="Q15" s="1" t="s">
        <v>359</v>
      </c>
      <c r="R15" s="1" t="s">
        <v>74</v>
      </c>
      <c r="S15" s="1" t="s">
        <v>36</v>
      </c>
      <c r="T15" s="1" t="s">
        <v>316</v>
      </c>
    </row>
    <row r="16" s="1" customFormat="1" spans="1:20">
      <c r="A16" s="1" t="s">
        <v>168</v>
      </c>
      <c r="B16" s="1" t="s">
        <v>82</v>
      </c>
      <c r="C16" s="1" t="s">
        <v>360</v>
      </c>
      <c r="D16" s="1" t="s">
        <v>124</v>
      </c>
      <c r="E16" s="1" t="s">
        <v>169</v>
      </c>
      <c r="F16" s="1" t="s">
        <v>82</v>
      </c>
      <c r="G16" s="1" t="s">
        <v>134</v>
      </c>
      <c r="H16" s="1" t="s">
        <v>309</v>
      </c>
      <c r="I16" s="1" t="s">
        <v>361</v>
      </c>
      <c r="J16" s="1" t="s">
        <v>311</v>
      </c>
      <c r="K16" s="1" t="s">
        <v>361</v>
      </c>
      <c r="L16" s="1" t="s">
        <v>361</v>
      </c>
      <c r="M16" s="1" t="s">
        <v>312</v>
      </c>
      <c r="N16" s="1" t="s">
        <v>312</v>
      </c>
      <c r="O16" s="1" t="s">
        <v>313</v>
      </c>
      <c r="P16" s="1" t="s">
        <v>314</v>
      </c>
      <c r="Q16" s="1" t="s">
        <v>362</v>
      </c>
      <c r="R16" s="1" t="s">
        <v>74</v>
      </c>
      <c r="S16" s="1" t="s">
        <v>36</v>
      </c>
      <c r="T16" s="1" t="s">
        <v>316</v>
      </c>
    </row>
    <row r="17" s="1" customFormat="1" spans="1:20">
      <c r="A17" s="1" t="s">
        <v>138</v>
      </c>
      <c r="B17" s="1" t="s">
        <v>82</v>
      </c>
      <c r="C17" s="1" t="s">
        <v>363</v>
      </c>
      <c r="D17" s="1" t="s">
        <v>140</v>
      </c>
      <c r="E17" s="1" t="s">
        <v>141</v>
      </c>
      <c r="F17" s="1" t="s">
        <v>82</v>
      </c>
      <c r="G17" s="1" t="s">
        <v>134</v>
      </c>
      <c r="H17" s="1" t="s">
        <v>309</v>
      </c>
      <c r="I17" s="1" t="s">
        <v>364</v>
      </c>
      <c r="J17" s="1" t="s">
        <v>311</v>
      </c>
      <c r="K17" s="1" t="s">
        <v>364</v>
      </c>
      <c r="L17" s="1" t="s">
        <v>364</v>
      </c>
      <c r="M17" s="1" t="s">
        <v>312</v>
      </c>
      <c r="N17" s="1" t="s">
        <v>312</v>
      </c>
      <c r="O17" s="1" t="s">
        <v>313</v>
      </c>
      <c r="P17" s="1" t="s">
        <v>314</v>
      </c>
      <c r="Q17" s="1" t="s">
        <v>365</v>
      </c>
      <c r="R17" s="1" t="s">
        <v>74</v>
      </c>
      <c r="S17" s="1" t="s">
        <v>36</v>
      </c>
      <c r="T17" s="1" t="s">
        <v>316</v>
      </c>
    </row>
    <row r="18" s="1" customFormat="1" spans="1:20">
      <c r="A18" s="1" t="s">
        <v>242</v>
      </c>
      <c r="B18" s="1" t="s">
        <v>82</v>
      </c>
      <c r="C18" s="1" t="s">
        <v>366</v>
      </c>
      <c r="D18" s="1" t="s">
        <v>367</v>
      </c>
      <c r="E18" s="1" t="s">
        <v>245</v>
      </c>
      <c r="F18" s="1" t="s">
        <v>82</v>
      </c>
      <c r="G18" s="1" t="s">
        <v>134</v>
      </c>
      <c r="H18" s="1" t="s">
        <v>309</v>
      </c>
      <c r="I18" s="1" t="s">
        <v>310</v>
      </c>
      <c r="J18" s="1" t="s">
        <v>311</v>
      </c>
      <c r="K18" s="1" t="s">
        <v>310</v>
      </c>
      <c r="L18" s="1" t="s">
        <v>310</v>
      </c>
      <c r="M18" s="1" t="s">
        <v>312</v>
      </c>
      <c r="N18" s="1" t="s">
        <v>312</v>
      </c>
      <c r="O18" s="1" t="s">
        <v>313</v>
      </c>
      <c r="P18" s="1" t="s">
        <v>314</v>
      </c>
      <c r="Q18" s="1" t="s">
        <v>368</v>
      </c>
      <c r="R18" s="1" t="s">
        <v>74</v>
      </c>
      <c r="S18" s="1" t="s">
        <v>36</v>
      </c>
      <c r="T18" s="1" t="s">
        <v>316</v>
      </c>
    </row>
    <row r="19" s="1" customFormat="1" spans="1:20">
      <c r="A19" s="1" t="s">
        <v>229</v>
      </c>
      <c r="B19" s="1" t="s">
        <v>82</v>
      </c>
      <c r="C19" s="1" t="s">
        <v>369</v>
      </c>
      <c r="D19" s="1" t="s">
        <v>231</v>
      </c>
      <c r="E19" s="1" t="s">
        <v>232</v>
      </c>
      <c r="F19" s="1" t="s">
        <v>82</v>
      </c>
      <c r="G19" s="1" t="s">
        <v>134</v>
      </c>
      <c r="H19" s="1" t="s">
        <v>309</v>
      </c>
      <c r="I19" s="1" t="s">
        <v>370</v>
      </c>
      <c r="J19" s="1" t="s">
        <v>311</v>
      </c>
      <c r="K19" s="1" t="s">
        <v>370</v>
      </c>
      <c r="L19" s="1" t="s">
        <v>370</v>
      </c>
      <c r="M19" s="1" t="s">
        <v>312</v>
      </c>
      <c r="N19" s="1" t="s">
        <v>312</v>
      </c>
      <c r="O19" s="1" t="s">
        <v>313</v>
      </c>
      <c r="P19" s="1" t="s">
        <v>314</v>
      </c>
      <c r="Q19" s="1" t="s">
        <v>371</v>
      </c>
      <c r="R19" s="1" t="s">
        <v>74</v>
      </c>
      <c r="S19" s="1" t="s">
        <v>36</v>
      </c>
      <c r="T19" s="1" t="s">
        <v>316</v>
      </c>
    </row>
    <row r="20" s="1" customFormat="1" spans="1:20">
      <c r="A20" s="1" t="s">
        <v>261</v>
      </c>
      <c r="B20" s="1" t="s">
        <v>82</v>
      </c>
      <c r="C20" s="1" t="s">
        <v>372</v>
      </c>
      <c r="D20" s="1" t="s">
        <v>263</v>
      </c>
      <c r="E20" s="1" t="s">
        <v>264</v>
      </c>
      <c r="F20" s="1" t="s">
        <v>82</v>
      </c>
      <c r="G20" s="1" t="s">
        <v>134</v>
      </c>
      <c r="H20" s="1" t="s">
        <v>309</v>
      </c>
      <c r="I20" s="1" t="s">
        <v>373</v>
      </c>
      <c r="J20" s="1" t="s">
        <v>311</v>
      </c>
      <c r="K20" s="1" t="s">
        <v>373</v>
      </c>
      <c r="L20" s="1" t="s">
        <v>373</v>
      </c>
      <c r="M20" s="1" t="s">
        <v>312</v>
      </c>
      <c r="N20" s="1" t="s">
        <v>312</v>
      </c>
      <c r="O20" s="1" t="s">
        <v>313</v>
      </c>
      <c r="P20" s="1" t="s">
        <v>314</v>
      </c>
      <c r="Q20" s="1" t="s">
        <v>374</v>
      </c>
      <c r="R20" s="1" t="s">
        <v>74</v>
      </c>
      <c r="S20" s="1" t="s">
        <v>36</v>
      </c>
      <c r="T20" s="1" t="s">
        <v>316</v>
      </c>
    </row>
    <row r="21" s="1" customFormat="1" spans="1:20">
      <c r="A21" s="1" t="s">
        <v>177</v>
      </c>
      <c r="B21" s="1" t="s">
        <v>82</v>
      </c>
      <c r="C21" s="1" t="s">
        <v>375</v>
      </c>
      <c r="D21" s="1" t="s">
        <v>376</v>
      </c>
      <c r="E21" s="1" t="s">
        <v>180</v>
      </c>
      <c r="F21" s="1" t="s">
        <v>82</v>
      </c>
      <c r="G21" s="1" t="s">
        <v>134</v>
      </c>
      <c r="H21" s="1" t="s">
        <v>309</v>
      </c>
      <c r="I21" s="1" t="s">
        <v>377</v>
      </c>
      <c r="J21" s="1" t="s">
        <v>311</v>
      </c>
      <c r="K21" s="1" t="s">
        <v>377</v>
      </c>
      <c r="L21" s="1" t="s">
        <v>377</v>
      </c>
      <c r="M21" s="1" t="s">
        <v>312</v>
      </c>
      <c r="N21" s="1" t="s">
        <v>312</v>
      </c>
      <c r="O21" s="1" t="s">
        <v>313</v>
      </c>
      <c r="P21" s="1" t="s">
        <v>314</v>
      </c>
      <c r="Q21" s="1" t="s">
        <v>378</v>
      </c>
      <c r="R21" s="1" t="s">
        <v>74</v>
      </c>
      <c r="S21" s="1" t="s">
        <v>36</v>
      </c>
      <c r="T21" s="1" t="s">
        <v>316</v>
      </c>
    </row>
    <row r="22" s="1" customFormat="1" spans="1:20">
      <c r="A22" s="1" t="s">
        <v>173</v>
      </c>
      <c r="B22" s="1" t="s">
        <v>82</v>
      </c>
      <c r="C22" s="1" t="s">
        <v>379</v>
      </c>
      <c r="D22" s="1" t="s">
        <v>100</v>
      </c>
      <c r="E22" s="1" t="s">
        <v>101</v>
      </c>
      <c r="F22" s="1" t="s">
        <v>82</v>
      </c>
      <c r="G22" s="1" t="s">
        <v>134</v>
      </c>
      <c r="H22" s="1" t="s">
        <v>309</v>
      </c>
      <c r="I22" s="1" t="s">
        <v>380</v>
      </c>
      <c r="J22" s="1" t="s">
        <v>311</v>
      </c>
      <c r="K22" s="1" t="s">
        <v>380</v>
      </c>
      <c r="L22" s="1" t="s">
        <v>380</v>
      </c>
      <c r="M22" s="1" t="s">
        <v>312</v>
      </c>
      <c r="N22" s="1" t="s">
        <v>312</v>
      </c>
      <c r="O22" s="1" t="s">
        <v>313</v>
      </c>
      <c r="P22" s="1" t="s">
        <v>314</v>
      </c>
      <c r="Q22" s="1" t="s">
        <v>381</v>
      </c>
      <c r="R22" s="1" t="s">
        <v>74</v>
      </c>
      <c r="S22" s="1" t="s">
        <v>36</v>
      </c>
      <c r="T22" s="1" t="s">
        <v>316</v>
      </c>
    </row>
    <row r="23" s="1" customFormat="1" spans="1:20">
      <c r="A23" s="1" t="s">
        <v>237</v>
      </c>
      <c r="B23" s="1" t="s">
        <v>81</v>
      </c>
      <c r="C23" s="1" t="s">
        <v>382</v>
      </c>
      <c r="D23" s="1" t="s">
        <v>239</v>
      </c>
      <c r="E23" s="1" t="s">
        <v>240</v>
      </c>
      <c r="F23" s="1" t="s">
        <v>82</v>
      </c>
      <c r="G23" s="1" t="s">
        <v>134</v>
      </c>
      <c r="H23" s="1" t="s">
        <v>309</v>
      </c>
      <c r="I23" s="1" t="s">
        <v>380</v>
      </c>
      <c r="J23" s="1" t="s">
        <v>311</v>
      </c>
      <c r="K23" s="1" t="s">
        <v>380</v>
      </c>
      <c r="L23" s="1" t="s">
        <v>380</v>
      </c>
      <c r="M23" s="1" t="s">
        <v>312</v>
      </c>
      <c r="N23" s="1" t="s">
        <v>312</v>
      </c>
      <c r="O23" s="1" t="s">
        <v>313</v>
      </c>
      <c r="P23" s="1" t="s">
        <v>314</v>
      </c>
      <c r="Q23" s="1" t="s">
        <v>383</v>
      </c>
      <c r="R23" s="1" t="s">
        <v>74</v>
      </c>
      <c r="S23" s="1" t="s">
        <v>36</v>
      </c>
      <c r="T23" s="1" t="s">
        <v>316</v>
      </c>
    </row>
    <row r="24" s="1" customFormat="1" spans="1:20">
      <c r="A24" s="1" t="s">
        <v>114</v>
      </c>
      <c r="B24" s="1" t="s">
        <v>81</v>
      </c>
      <c r="C24" s="1" t="s">
        <v>384</v>
      </c>
      <c r="D24" s="1" t="s">
        <v>385</v>
      </c>
      <c r="E24" s="1" t="s">
        <v>117</v>
      </c>
      <c r="F24" s="1" t="s">
        <v>93</v>
      </c>
      <c r="G24" s="1" t="s">
        <v>82</v>
      </c>
      <c r="H24" s="1" t="s">
        <v>309</v>
      </c>
      <c r="I24" s="1" t="s">
        <v>386</v>
      </c>
      <c r="J24" s="1" t="s">
        <v>311</v>
      </c>
      <c r="K24" s="1" t="s">
        <v>386</v>
      </c>
      <c r="L24" s="1" t="s">
        <v>386</v>
      </c>
      <c r="M24" s="1" t="s">
        <v>312</v>
      </c>
      <c r="N24" s="1" t="s">
        <v>312</v>
      </c>
      <c r="O24" s="1" t="s">
        <v>313</v>
      </c>
      <c r="P24" s="1" t="s">
        <v>314</v>
      </c>
      <c r="Q24" s="1" t="s">
        <v>387</v>
      </c>
      <c r="R24" s="1" t="s">
        <v>74</v>
      </c>
      <c r="S24" s="1" t="s">
        <v>36</v>
      </c>
      <c r="T24" s="1" t="s">
        <v>316</v>
      </c>
    </row>
    <row r="25" s="1" customFormat="1" spans="1:20">
      <c r="A25" s="1" t="s">
        <v>98</v>
      </c>
      <c r="B25" s="1" t="s">
        <v>81</v>
      </c>
      <c r="C25" s="1" t="s">
        <v>388</v>
      </c>
      <c r="D25" s="1" t="s">
        <v>100</v>
      </c>
      <c r="E25" s="1" t="s">
        <v>101</v>
      </c>
      <c r="F25" s="1" t="s">
        <v>81</v>
      </c>
      <c r="G25" s="1" t="s">
        <v>82</v>
      </c>
      <c r="H25" s="1" t="s">
        <v>309</v>
      </c>
      <c r="I25" s="1" t="s">
        <v>389</v>
      </c>
      <c r="J25" s="1" t="s">
        <v>311</v>
      </c>
      <c r="K25" s="1" t="s">
        <v>389</v>
      </c>
      <c r="L25" s="1" t="s">
        <v>389</v>
      </c>
      <c r="M25" s="1" t="s">
        <v>312</v>
      </c>
      <c r="N25" s="1" t="s">
        <v>312</v>
      </c>
      <c r="O25" s="1" t="s">
        <v>313</v>
      </c>
      <c r="P25" s="1" t="s">
        <v>314</v>
      </c>
      <c r="Q25" s="1" t="s">
        <v>390</v>
      </c>
      <c r="R25" s="1" t="s">
        <v>74</v>
      </c>
      <c r="S25" s="1" t="s">
        <v>36</v>
      </c>
      <c r="T25" s="1" t="s">
        <v>316</v>
      </c>
    </row>
    <row r="26" s="1" customFormat="1" spans="1:20">
      <c r="A26" s="1" t="s">
        <v>122</v>
      </c>
      <c r="B26" s="1" t="s">
        <v>81</v>
      </c>
      <c r="C26" s="1" t="s">
        <v>391</v>
      </c>
      <c r="D26" s="1" t="s">
        <v>124</v>
      </c>
      <c r="E26" s="1" t="s">
        <v>125</v>
      </c>
      <c r="F26" s="1" t="s">
        <v>81</v>
      </c>
      <c r="G26" s="1" t="s">
        <v>82</v>
      </c>
      <c r="H26" s="1" t="s">
        <v>309</v>
      </c>
      <c r="I26" s="1" t="s">
        <v>392</v>
      </c>
      <c r="J26" s="1" t="s">
        <v>311</v>
      </c>
      <c r="K26" s="1" t="s">
        <v>392</v>
      </c>
      <c r="L26" s="1" t="s">
        <v>392</v>
      </c>
      <c r="M26" s="1" t="s">
        <v>312</v>
      </c>
      <c r="N26" s="1" t="s">
        <v>312</v>
      </c>
      <c r="O26" s="1" t="s">
        <v>313</v>
      </c>
      <c r="P26" s="1" t="s">
        <v>314</v>
      </c>
      <c r="Q26" s="1" t="s">
        <v>393</v>
      </c>
      <c r="R26" s="1" t="s">
        <v>74</v>
      </c>
      <c r="S26" s="1" t="s">
        <v>36</v>
      </c>
      <c r="T26" s="1" t="s">
        <v>316</v>
      </c>
    </row>
    <row r="27" s="1" customFormat="1" spans="1:20">
      <c r="A27" s="1" t="s">
        <v>106</v>
      </c>
      <c r="B27" s="1" t="s">
        <v>81</v>
      </c>
      <c r="C27" s="1" t="s">
        <v>394</v>
      </c>
      <c r="D27" s="1" t="s">
        <v>108</v>
      </c>
      <c r="E27" s="1" t="s">
        <v>109</v>
      </c>
      <c r="F27" s="1" t="s">
        <v>81</v>
      </c>
      <c r="G27" s="1" t="s">
        <v>82</v>
      </c>
      <c r="H27" s="1" t="s">
        <v>309</v>
      </c>
      <c r="I27" s="1" t="s">
        <v>395</v>
      </c>
      <c r="J27" s="1" t="s">
        <v>311</v>
      </c>
      <c r="K27" s="1" t="s">
        <v>395</v>
      </c>
      <c r="L27" s="1" t="s">
        <v>396</v>
      </c>
      <c r="M27" s="1" t="s">
        <v>397</v>
      </c>
      <c r="N27" s="1" t="s">
        <v>397</v>
      </c>
      <c r="O27" s="1" t="s">
        <v>313</v>
      </c>
      <c r="P27" s="1" t="s">
        <v>314</v>
      </c>
      <c r="Q27" s="1" t="s">
        <v>398</v>
      </c>
      <c r="R27" s="1" t="s">
        <v>74</v>
      </c>
      <c r="S27" s="1" t="s">
        <v>36</v>
      </c>
      <c r="T27" s="1" t="s">
        <v>316</v>
      </c>
    </row>
    <row r="28" s="1" customFormat="1" spans="1:20">
      <c r="A28" s="1" t="s">
        <v>88</v>
      </c>
      <c r="B28" s="1" t="s">
        <v>92</v>
      </c>
      <c r="C28" s="1" t="s">
        <v>399</v>
      </c>
      <c r="D28" s="1" t="s">
        <v>400</v>
      </c>
      <c r="E28" s="1" t="s">
        <v>91</v>
      </c>
      <c r="F28" s="1" t="s">
        <v>93</v>
      </c>
      <c r="G28" s="1" t="s">
        <v>82</v>
      </c>
      <c r="H28" s="1" t="s">
        <v>309</v>
      </c>
      <c r="I28" s="1" t="s">
        <v>401</v>
      </c>
      <c r="J28" s="1" t="s">
        <v>311</v>
      </c>
      <c r="K28" s="1" t="s">
        <v>401</v>
      </c>
      <c r="L28" s="1" t="s">
        <v>401</v>
      </c>
      <c r="M28" s="1" t="s">
        <v>312</v>
      </c>
      <c r="N28" s="1" t="s">
        <v>312</v>
      </c>
      <c r="O28" s="1" t="s">
        <v>313</v>
      </c>
      <c r="P28" s="1" t="s">
        <v>314</v>
      </c>
      <c r="Q28" s="1" t="s">
        <v>402</v>
      </c>
      <c r="R28" s="1" t="s">
        <v>74</v>
      </c>
      <c r="S28" s="1" t="s">
        <v>36</v>
      </c>
      <c r="T28" s="1" t="s">
        <v>316</v>
      </c>
    </row>
    <row r="29" s="1" customFormat="1" spans="1:20">
      <c r="A29" s="1" t="s">
        <v>72</v>
      </c>
      <c r="B29" s="1" t="s">
        <v>80</v>
      </c>
      <c r="C29" s="1" t="s">
        <v>403</v>
      </c>
      <c r="D29" s="1" t="s">
        <v>77</v>
      </c>
      <c r="E29" s="1" t="s">
        <v>79</v>
      </c>
      <c r="F29" s="1" t="s">
        <v>81</v>
      </c>
      <c r="G29" s="1" t="s">
        <v>82</v>
      </c>
      <c r="H29" s="1" t="s">
        <v>309</v>
      </c>
      <c r="I29" s="1" t="s">
        <v>404</v>
      </c>
      <c r="J29" s="1" t="s">
        <v>311</v>
      </c>
      <c r="K29" s="1" t="s">
        <v>404</v>
      </c>
      <c r="L29" s="1" t="s">
        <v>405</v>
      </c>
      <c r="M29" s="1" t="s">
        <v>406</v>
      </c>
      <c r="N29" s="1" t="s">
        <v>406</v>
      </c>
      <c r="O29" s="1" t="s">
        <v>313</v>
      </c>
      <c r="P29" s="1" t="s">
        <v>314</v>
      </c>
      <c r="Q29" s="1" t="s">
        <v>407</v>
      </c>
      <c r="R29" s="1" t="s">
        <v>74</v>
      </c>
      <c r="S29" s="1" t="s">
        <v>36</v>
      </c>
      <c r="T29" s="1" t="s">
        <v>316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2022-02-09T03:21:08Z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9DCDC80E667041B098719C10AEFE8BE6</vt:lpwstr>
  </property>
</Properties>
</file>