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对账!$A$1:$I$40</definedName>
  </definedNames>
  <calcPr calcId="144525"/>
</workbook>
</file>

<file path=xl/sharedStrings.xml><?xml version="1.0" encoding="utf-8"?>
<sst xmlns="http://schemas.openxmlformats.org/spreadsheetml/2006/main" count="2231" uniqueCount="497">
  <si>
    <t>去哪儿网酒店预付对账单</t>
  </si>
  <si>
    <t>供应商名称：</t>
  </si>
  <si>
    <t>趣游游</t>
  </si>
  <si>
    <t>结算周期：</t>
  </si>
  <si>
    <t>2022-01-24至2022-01-30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</si>
  <si>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</si>
  <si>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</si>
  <si>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</si>
  <si>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</si>
  <si>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</si>
  <si>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</si>
  <si>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</si>
  <si>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</si>
  <si>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</si>
  <si>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</si>
  <si>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</si>
  <si>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</si>
  <si>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</si>
  <si>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</si>
  <si>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</si>
  <si>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¥19,138.00</t>
  </si>
  <si>
    <t>¥2,526.00</t>
  </si>
  <si>
    <t>-¥318.00</t>
  </si>
  <si>
    <t>¥16,294.00</t>
  </si>
  <si>
    <t>分类信息</t>
  </si>
  <si>
    <t>业务类型</t>
  </si>
  <si>
    <t>酒店预付（点击查看明细）</t>
  </si>
  <si>
    <t>¥16,612.00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</si>
  <si>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</si>
  <si>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</si>
  <si>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</si>
  <si>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</si>
  <si>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</si>
  <si>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</si>
  <si>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</si>
  <si>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</si>
  <si>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</si>
  <si>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</si>
  <si>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</si>
  <si>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</si>
  <si>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</si>
  <si>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</si>
  <si>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</si>
  <si>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</si>
  <si>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</si>
  <si>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</si>
  <si>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</si>
  <si>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</si>
  <si>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</si>
  <si>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</si>
  <si>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</si>
  <si>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</si>
  <si>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</si>
  <si>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</si>
  <si>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</si>
  <si>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</si>
  <si>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</si>
  <si>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</si>
  <si>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</si>
  <si>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</si>
  <si>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</si>
  <si>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</si>
  <si>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</si>
  <si>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</si>
  <si>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</si>
  <si>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</si>
  <si>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</si>
  <si>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</si>
  <si>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</si>
  <si>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</si>
  <si>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</si>
  <si>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102886175307</t>
  </si>
  <si>
    <t>酒店预付</t>
  </si>
  <si>
    <t>否</t>
  </si>
  <si>
    <t>普通</t>
  </si>
  <si>
    <t>311246560</t>
  </si>
  <si>
    <t>余干阳光商务宾馆</t>
  </si>
  <si>
    <t>1638814</t>
  </si>
  <si>
    <t>吴宇忠</t>
  </si>
  <si>
    <t>2022-01-23</t>
  </si>
  <si>
    <t>2022-01-24</t>
  </si>
  <si>
    <t>¥92.00</t>
  </si>
  <si>
    <t>¥12.00</t>
  </si>
  <si>
    <t>¥80.00</t>
  </si>
  <si>
    <t>大床房</t>
  </si>
  <si>
    <t>WEBSITE</t>
  </si>
  <si>
    <t>102886932991</t>
  </si>
  <si>
    <t>307546822</t>
  </si>
  <si>
    <t>南安兴源旅馆</t>
  </si>
  <si>
    <t>王艳萍</t>
  </si>
  <si>
    <t>¥115.00</t>
  </si>
  <si>
    <t>¥15.00</t>
  </si>
  <si>
    <t>¥100.00</t>
  </si>
  <si>
    <t>普通单人间</t>
  </si>
  <si>
    <t>102875829472</t>
  </si>
  <si>
    <t>329872702</t>
  </si>
  <si>
    <t>长沙世纪金源大饭店</t>
  </si>
  <si>
    <t>陈方荣</t>
  </si>
  <si>
    <t>2022-01-12</t>
  </si>
  <si>
    <t>¥631.00</t>
  </si>
  <si>
    <t>¥539.00</t>
  </si>
  <si>
    <t>江景高级房(双床)</t>
  </si>
  <si>
    <t>102881255485</t>
  </si>
  <si>
    <t>364867206</t>
  </si>
  <si>
    <t>杭州君尚酒店</t>
  </si>
  <si>
    <t>赵雅兰</t>
  </si>
  <si>
    <t>2022-01-18</t>
  </si>
  <si>
    <t>2022-01-20</t>
  </si>
  <si>
    <t>¥1,564.00</t>
  </si>
  <si>
    <t>¥204.00</t>
  </si>
  <si>
    <t>¥1,360.00</t>
  </si>
  <si>
    <t>行政大床房</t>
  </si>
  <si>
    <t>102885008194</t>
  </si>
  <si>
    <t>301494667</t>
  </si>
  <si>
    <t>隐庐酒店(成都新会展环球中心店)</t>
  </si>
  <si>
    <t>陈兴华</t>
  </si>
  <si>
    <t>2022-01-22</t>
  </si>
  <si>
    <t>¥452.00</t>
  </si>
  <si>
    <t>¥59.00</t>
  </si>
  <si>
    <t>¥393.00</t>
  </si>
  <si>
    <t>豪华大床房</t>
  </si>
  <si>
    <t>102886386215</t>
  </si>
  <si>
    <t>301069078</t>
  </si>
  <si>
    <t>泉州惠安东南大酒店</t>
  </si>
  <si>
    <t>余二兵</t>
  </si>
  <si>
    <t>¥232.00</t>
  </si>
  <si>
    <t>¥31.00</t>
  </si>
  <si>
    <t>¥201.00</t>
  </si>
  <si>
    <t>豪华双人房</t>
  </si>
  <si>
    <t>102886942409</t>
  </si>
  <si>
    <t>311310838</t>
  </si>
  <si>
    <t>7天优品酒店(秦皇岛火车站迎宾路店)</t>
  </si>
  <si>
    <t>刘海军</t>
  </si>
  <si>
    <t>¥103.00</t>
  </si>
  <si>
    <t>¥14.00</t>
  </si>
  <si>
    <t>¥89.00</t>
  </si>
  <si>
    <t>优品大床房</t>
  </si>
  <si>
    <t>102886960948</t>
  </si>
  <si>
    <t>301496878</t>
  </si>
  <si>
    <t>梁平戴斯大酒店</t>
  </si>
  <si>
    <t>谌秋静</t>
  </si>
  <si>
    <t>¥436.00</t>
  </si>
  <si>
    <t>¥57.00</t>
  </si>
  <si>
    <t>¥379.00</t>
  </si>
  <si>
    <t>102885880385</t>
  </si>
  <si>
    <t>309653767</t>
  </si>
  <si>
    <t>如家酒店(南京安德门地铁站雨花台风景区店)</t>
  </si>
  <si>
    <t>王爱萍</t>
  </si>
  <si>
    <t>2022-01-25</t>
  </si>
  <si>
    <t>¥549.00</t>
  </si>
  <si>
    <t>¥72.00</t>
  </si>
  <si>
    <t>¥477.00</t>
  </si>
  <si>
    <t>双床房</t>
  </si>
  <si>
    <t>102887119860</t>
  </si>
  <si>
    <t>309656032</t>
  </si>
  <si>
    <t>庆阳新港湾大酒店</t>
  </si>
  <si>
    <t>李元浩</t>
  </si>
  <si>
    <t>¥167.00</t>
  </si>
  <si>
    <t>¥22.00</t>
  </si>
  <si>
    <t>¥145.00</t>
  </si>
  <si>
    <t>优选大床房</t>
  </si>
  <si>
    <t>102887143527</t>
  </si>
  <si>
    <t>309643162</t>
  </si>
  <si>
    <t>宿州爱之度文艺酒店</t>
  </si>
  <si>
    <t>李超</t>
  </si>
  <si>
    <t>¥156.00</t>
  </si>
  <si>
    <t>¥21.00</t>
  </si>
  <si>
    <t>¥135.00</t>
  </si>
  <si>
    <t>102887627763</t>
  </si>
  <si>
    <t>102887634722</t>
  </si>
  <si>
    <t>303688153</t>
  </si>
  <si>
    <t>兰州皇冠假日酒店</t>
  </si>
  <si>
    <t>李伟</t>
  </si>
  <si>
    <t>¥868.00</t>
  </si>
  <si>
    <t>¥120.00</t>
  </si>
  <si>
    <t>¥748.00</t>
  </si>
  <si>
    <t>皇冠高级黄河景大床房</t>
  </si>
  <si>
    <t>102887859203</t>
  </si>
  <si>
    <t>307532164</t>
  </si>
  <si>
    <t>夹江崇明酒店</t>
  </si>
  <si>
    <t>王作文</t>
  </si>
  <si>
    <t>¥65.00</t>
  </si>
  <si>
    <t>¥9.00</t>
  </si>
  <si>
    <t>¥56.00</t>
  </si>
  <si>
    <t>102884790160</t>
  </si>
  <si>
    <t>364224773</t>
  </si>
  <si>
    <t>江油顺辉·铂晶巴登酒店</t>
  </si>
  <si>
    <t>田林川</t>
  </si>
  <si>
    <t>2022-01-21</t>
  </si>
  <si>
    <t>¥411.00</t>
  </si>
  <si>
    <t>¥54.00</t>
  </si>
  <si>
    <t>¥357.00</t>
  </si>
  <si>
    <t>高级单间</t>
  </si>
  <si>
    <t>102887511710</t>
  </si>
  <si>
    <t>364867545</t>
  </si>
  <si>
    <t>舒城未一酒店</t>
  </si>
  <si>
    <t>张佳琪</t>
  </si>
  <si>
    <t>¥258.00</t>
  </si>
  <si>
    <t>¥34.00</t>
  </si>
  <si>
    <t>¥224.00</t>
  </si>
  <si>
    <t>臻选雅致双床房</t>
  </si>
  <si>
    <t>102887717811</t>
  </si>
  <si>
    <t>364866381</t>
  </si>
  <si>
    <t>贵阳索菲智慧酒店</t>
  </si>
  <si>
    <t>李红波</t>
  </si>
  <si>
    <t>¥176.00</t>
  </si>
  <si>
    <t>¥23.00</t>
  </si>
  <si>
    <t>¥153.00</t>
  </si>
  <si>
    <t>智慧大床房</t>
  </si>
  <si>
    <t>102887976161</t>
  </si>
  <si>
    <t>311252512</t>
  </si>
  <si>
    <t>如家酒店(敦煌阳关中路沙洲夜市店)</t>
  </si>
  <si>
    <t>阿力玛</t>
  </si>
  <si>
    <t>¥136.00</t>
  </si>
  <si>
    <t>¥18.00</t>
  </si>
  <si>
    <t>¥118.00</t>
  </si>
  <si>
    <t>家庭房</t>
  </si>
  <si>
    <t>102878326085</t>
  </si>
  <si>
    <t>309647164</t>
  </si>
  <si>
    <t>永恒朗悦酒店(南宁欧洲风情小镇店)</t>
  </si>
  <si>
    <t>况莎|吴成凤|高山</t>
  </si>
  <si>
    <t>2022-01-15</t>
  </si>
  <si>
    <t>2022-01-26</t>
  </si>
  <si>
    <t>¥618.00</t>
  </si>
  <si>
    <t>¥81.00</t>
  </si>
  <si>
    <t>¥537.00</t>
  </si>
  <si>
    <t>景观双床智能房</t>
  </si>
  <si>
    <t>102888179312</t>
  </si>
  <si>
    <t>309676390</t>
  </si>
  <si>
    <t>如家酒店(葫芦岛客运总站居然之家店)</t>
  </si>
  <si>
    <t>张海洋</t>
  </si>
  <si>
    <t>102888511528</t>
  </si>
  <si>
    <t>102888550041</t>
  </si>
  <si>
    <t>301498030</t>
  </si>
  <si>
    <t>深圳星座时尚酒店(龙胜地铁站店)</t>
  </si>
  <si>
    <t>陈文明</t>
  </si>
  <si>
    <t>¥163.00</t>
  </si>
  <si>
    <t>¥141.00</t>
  </si>
  <si>
    <t>标准大床房</t>
  </si>
  <si>
    <t>102888758717</t>
  </si>
  <si>
    <t>311143054</t>
  </si>
  <si>
    <t>永州六天宾馆</t>
  </si>
  <si>
    <t>张运军</t>
  </si>
  <si>
    <t>¥10.00</t>
  </si>
  <si>
    <t>¥62.00</t>
  </si>
  <si>
    <t>经济单间(无窗)</t>
  </si>
  <si>
    <t>102888815154</t>
  </si>
  <si>
    <t>102878004206</t>
  </si>
  <si>
    <t>高峰|高森|高飞</t>
  </si>
  <si>
    <t>102878357792</t>
  </si>
  <si>
    <t>高峰|高峰</t>
  </si>
  <si>
    <t>¥412.00</t>
  </si>
  <si>
    <t>¥358.00</t>
  </si>
  <si>
    <t>景观大床智能房</t>
  </si>
  <si>
    <t>102887250388</t>
  </si>
  <si>
    <t>309658675</t>
  </si>
  <si>
    <t>海南兴隆希尔顿逸林滨湖度假酒店</t>
  </si>
  <si>
    <t>邓涛沈玥</t>
  </si>
  <si>
    <t>¥994.00</t>
  </si>
  <si>
    <t>¥130.00</t>
  </si>
  <si>
    <t>¥864.00</t>
  </si>
  <si>
    <t>豪华湖景大床房</t>
  </si>
  <si>
    <t>102887682022</t>
  </si>
  <si>
    <t>宋媛</t>
  </si>
  <si>
    <t>¥858.00</t>
  </si>
  <si>
    <t>¥112.00</t>
  </si>
  <si>
    <t>¥746.00</t>
  </si>
  <si>
    <t>豪华双床房</t>
  </si>
  <si>
    <t>102888624865</t>
  </si>
  <si>
    <t>307552267</t>
  </si>
  <si>
    <t>城市便捷酒店(蕲春实验中学店)</t>
  </si>
  <si>
    <t>黄青</t>
  </si>
  <si>
    <t>¥170.00</t>
  </si>
  <si>
    <t>¥147.00</t>
  </si>
  <si>
    <t>102888797806</t>
  </si>
  <si>
    <t>309690829</t>
  </si>
  <si>
    <t>松阳艾都时尚宾馆</t>
  </si>
  <si>
    <t>蔡永龙</t>
  </si>
  <si>
    <t>¥110.00</t>
  </si>
  <si>
    <t>¥95.00</t>
  </si>
  <si>
    <t>商务标准间</t>
  </si>
  <si>
    <t>102888891226</t>
  </si>
  <si>
    <t>311251294</t>
  </si>
  <si>
    <t>上犹犹泰大酒店</t>
  </si>
  <si>
    <t>钱珍红</t>
  </si>
  <si>
    <t>¥155.00</t>
  </si>
  <si>
    <t>¥134.00</t>
  </si>
  <si>
    <t>豪华单人间</t>
  </si>
  <si>
    <t>102888987391</t>
  </si>
  <si>
    <t>329870737</t>
  </si>
  <si>
    <t>格林豪泰贝壳酒店(东莞石排镇利丰广场店)</t>
  </si>
  <si>
    <t>张燕红</t>
  </si>
  <si>
    <t>景观双床房</t>
  </si>
  <si>
    <t>102887545855</t>
  </si>
  <si>
    <t>杨雪</t>
  </si>
  <si>
    <t>2022-01-27</t>
  </si>
  <si>
    <t>¥2,390.00</t>
  </si>
  <si>
    <t>¥312.00</t>
  </si>
  <si>
    <t>¥2,078.00</t>
  </si>
  <si>
    <t>豪华池畔大床房</t>
  </si>
  <si>
    <t>102887703883</t>
  </si>
  <si>
    <t>310598017</t>
  </si>
  <si>
    <t>惠州中海汤泉酒店</t>
  </si>
  <si>
    <t>曾昱岚</t>
  </si>
  <si>
    <t>¥4,500.00</t>
  </si>
  <si>
    <t>¥588.00</t>
  </si>
  <si>
    <t>¥3,912.00</t>
  </si>
  <si>
    <t>雅景温泉大床房</t>
  </si>
  <si>
    <t>102888744552</t>
  </si>
  <si>
    <t>329868229</t>
  </si>
  <si>
    <t>如家酒店·neo(杭州萧山火车南站通惠中路地铁站店)</t>
  </si>
  <si>
    <t>梅惠娟</t>
  </si>
  <si>
    <t>¥116.00</t>
  </si>
  <si>
    <t>102889252711</t>
  </si>
  <si>
    <t>329869327</t>
  </si>
  <si>
    <t>义乌君庭时尚宾馆</t>
  </si>
  <si>
    <t>武振华</t>
  </si>
  <si>
    <t>温馨情侣大床房(独立卫浴)</t>
  </si>
  <si>
    <t>102889383800</t>
  </si>
  <si>
    <t>张瑜</t>
  </si>
  <si>
    <t>¥183.00</t>
  </si>
  <si>
    <t>¥24.00</t>
  </si>
  <si>
    <t>¥159.00</t>
  </si>
  <si>
    <t>102889214918</t>
  </si>
  <si>
    <t>330591238</t>
  </si>
  <si>
    <t>长春逸君酒店</t>
  </si>
  <si>
    <t>岳阳光</t>
  </si>
  <si>
    <t>¥171.00</t>
  </si>
  <si>
    <t>¥148.00</t>
  </si>
  <si>
    <t>精选双床房</t>
  </si>
  <si>
    <t>102885988737</t>
  </si>
  <si>
    <t>张淋崴</t>
  </si>
  <si>
    <t>2022-01-28</t>
  </si>
  <si>
    <t>2022-01-29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</si>
  <si>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</si>
  <si>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</si>
  <si>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</si>
  <si>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</si>
  <si>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</si>
  <si>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</si>
  <si>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</si>
  <si>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</si>
  <si>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</si>
  <si>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NITPH20220123204713356482RX0</t>
  </si>
  <si>
    <t>赔付-房费追回</t>
  </si>
  <si>
    <t>--</t>
  </si>
  <si>
    <t>用户下单人来电要求取消后2晚房费，联系代理商李女士同意免费取消后2晚房费，线下退款，用户认可#追赔系统-预付扣款直连#</t>
  </si>
  <si>
    <t>返现日期</t>
  </si>
  <si>
    <t>，</t>
  </si>
  <si>
    <t>A220209155329481</t>
  </si>
  <si>
    <r>
      <t>总计：</t>
    </r>
    <r>
      <rPr>
        <sz val="10"/>
        <rFont val="Arial"/>
        <charset val="134"/>
      </rPr>
      <t>16294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</si>
  <si>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</si>
  <si>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</si>
  <si>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</si>
  <si>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</si>
  <si>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</si>
  <si>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</si>
  <si>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</si>
  <si>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</si>
  <si>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</si>
  <si>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</si>
  <si>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</si>
  <si>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</si>
  <si>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</si>
  <si>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</si>
  <si>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</si>
  <si>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</si>
  <si>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2409540</t>
  </si>
  <si>
    <t>退房日周结</t>
  </si>
  <si>
    <t>148.00</t>
  </si>
  <si>
    <t>RMB</t>
  </si>
  <si>
    <t>0</t>
  </si>
  <si>
    <t>0.00</t>
  </si>
  <si>
    <t>趣游游国内直连</t>
  </si>
  <si>
    <t>2022-01-26 20:54:00</t>
  </si>
  <si>
    <t>汇智国际旅游发展有限公司</t>
  </si>
  <si>
    <t>直连</t>
  </si>
  <si>
    <t>2409518</t>
  </si>
  <si>
    <t>君庭时尚宾馆</t>
  </si>
  <si>
    <t>116.00</t>
  </si>
  <si>
    <t>2022-01-26 20:07:47</t>
  </si>
  <si>
    <t>2409277</t>
  </si>
  <si>
    <t>159.00</t>
  </si>
  <si>
    <t>2022-01-26 11:00:31</t>
  </si>
  <si>
    <t>2409051</t>
  </si>
  <si>
    <t>153.00</t>
  </si>
  <si>
    <t>2022-01-25 22:04:37</t>
  </si>
  <si>
    <t>2409045</t>
  </si>
  <si>
    <t>62.00</t>
  </si>
  <si>
    <t>2022-01-25 21:51:30</t>
  </si>
  <si>
    <t>2409023</t>
  </si>
  <si>
    <t>如家酒店（葫芦岛客运总站店）</t>
  </si>
  <si>
    <t>118.00</t>
  </si>
  <si>
    <t>2022-01-25 21:27:35</t>
  </si>
  <si>
    <t>2408985</t>
  </si>
  <si>
    <t>犹泰大酒店</t>
  </si>
  <si>
    <t>134.00</t>
  </si>
  <si>
    <t>2022-01-25 20:28:08</t>
  </si>
  <si>
    <t>2408948</t>
  </si>
  <si>
    <t>兴源旅馆</t>
  </si>
  <si>
    <t>100.00</t>
  </si>
  <si>
    <t>2022-01-25 19:40:25</t>
  </si>
  <si>
    <t>2408872</t>
  </si>
  <si>
    <t>141.00</t>
  </si>
  <si>
    <t>2022-01-25 18:16:49</t>
  </si>
  <si>
    <t>2408754</t>
  </si>
  <si>
    <t>2022-01-25 14:48:41</t>
  </si>
  <si>
    <t>2408610</t>
  </si>
  <si>
    <t>147.00</t>
  </si>
  <si>
    <t>2022-01-25 11:34:14</t>
  </si>
  <si>
    <t>2408529</t>
  </si>
  <si>
    <t>95.00</t>
  </si>
  <si>
    <t>2022-01-25 07:56:27</t>
  </si>
  <si>
    <t>2408459</t>
  </si>
  <si>
    <t>阳光商务宾馆</t>
  </si>
  <si>
    <t>80.00</t>
  </si>
  <si>
    <t>2022-01-25 00:08:08</t>
  </si>
  <si>
    <t>2408421</t>
  </si>
  <si>
    <t>224.00</t>
  </si>
  <si>
    <t>2022-01-24 22:45:51</t>
  </si>
  <si>
    <t>2408409</t>
  </si>
  <si>
    <t>746.00</t>
  </si>
  <si>
    <t>2022-01-25 09:18:28</t>
  </si>
  <si>
    <t>2408408</t>
  </si>
  <si>
    <t>748.00</t>
  </si>
  <si>
    <t>2022-01-24 22:26:25</t>
  </si>
  <si>
    <t>2408402</t>
  </si>
  <si>
    <t>135.00</t>
  </si>
  <si>
    <t>2022-01-24 22:12:09</t>
  </si>
  <si>
    <t>2408389</t>
  </si>
  <si>
    <t>3912.00</t>
  </si>
  <si>
    <t>2022-01-24 22:08:35</t>
  </si>
  <si>
    <t>2408371</t>
  </si>
  <si>
    <t>2022-01-24 21:22:52</t>
  </si>
  <si>
    <t>2408314</t>
  </si>
  <si>
    <t>2022-01-24 19:32:45</t>
  </si>
  <si>
    <t>2408303</t>
  </si>
  <si>
    <t>145.00</t>
  </si>
  <si>
    <t>2022-01-24 19:08:14</t>
  </si>
  <si>
    <t>2408271</t>
  </si>
  <si>
    <t>2078.00</t>
  </si>
  <si>
    <t>2022-01-24 18:26:16</t>
  </si>
  <si>
    <t>2408243</t>
  </si>
  <si>
    <t>864.00</t>
  </si>
  <si>
    <t>2022-01-24 18:26:04</t>
  </si>
  <si>
    <t>2408079</t>
  </si>
  <si>
    <t>如家酒店（敦煌阳关中路沙洲夜市店）</t>
  </si>
  <si>
    <t>2022-01-24 16:46:03</t>
  </si>
  <si>
    <t>2407615</t>
  </si>
  <si>
    <t>崇明酒店</t>
  </si>
  <si>
    <t>56.00</t>
  </si>
  <si>
    <t>2022-01-24 09:26:21</t>
  </si>
  <si>
    <t>2407455</t>
  </si>
  <si>
    <t>2022-01-23 21:03:21</t>
  </si>
  <si>
    <t>2407387</t>
  </si>
  <si>
    <t>379.00</t>
  </si>
  <si>
    <t>2022-01-23 18:57:35</t>
  </si>
  <si>
    <t>2407264</t>
  </si>
  <si>
    <t>2022-01-23 16:49:33</t>
  </si>
  <si>
    <t>2407185</t>
  </si>
  <si>
    <t>89.00</t>
  </si>
  <si>
    <t>2022-01-23 15:08:07</t>
  </si>
  <si>
    <t>2407064</t>
  </si>
  <si>
    <t>201.00</t>
  </si>
  <si>
    <t>2022-01-23 12:52:32</t>
  </si>
  <si>
    <t>2406655</t>
  </si>
  <si>
    <t>成都隐庐酒店</t>
  </si>
  <si>
    <t>393.00</t>
  </si>
  <si>
    <t>2022-01-22 22:05:19</t>
  </si>
  <si>
    <t>2406325</t>
  </si>
  <si>
    <t>477.00</t>
  </si>
  <si>
    <t>-318</t>
  </si>
  <si>
    <t>2022-01-22 16:30:51</t>
  </si>
  <si>
    <t>2405740</t>
  </si>
  <si>
    <t>顺辉·铂晶巴登酒店</t>
  </si>
  <si>
    <t>357.00</t>
  </si>
  <si>
    <t>2022-01-22 02:10:19</t>
  </si>
  <si>
    <t>2404270</t>
  </si>
  <si>
    <t>2022-01-21 12:56:05</t>
  </si>
  <si>
    <t>2399276</t>
  </si>
  <si>
    <t>1360.00</t>
  </si>
  <si>
    <t>2022-01-18 21:46:36</t>
  </si>
  <si>
    <t>2392700</t>
  </si>
  <si>
    <t>永恒朗悦酒店（南宁中关村欧洲风情小镇店）</t>
  </si>
  <si>
    <t>高峰,高峰</t>
  </si>
  <si>
    <t>358.00</t>
  </si>
  <si>
    <t>2022-01-15 16:31:47</t>
  </si>
  <si>
    <t>2392683</t>
  </si>
  <si>
    <t>况莎,吴成凤,高山</t>
  </si>
  <si>
    <t>537.00</t>
  </si>
  <si>
    <t>2022-01-15 16:26:01</t>
  </si>
  <si>
    <t>2392678</t>
  </si>
  <si>
    <t>高峰,高森,高飞</t>
  </si>
  <si>
    <t>2022-01-15 16:23:13</t>
  </si>
  <si>
    <t>2385801</t>
  </si>
  <si>
    <t>539.00</t>
  </si>
  <si>
    <t>2022-01-12 13:13:54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</si>
</sst>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indexed="9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0" borderId="12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17" borderId="14" applyNumberFormat="0" applyFon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4" fillId="23" borderId="17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9" fillId="23" borderId="12" applyNumberFormat="0" applyAlignment="0" applyProtection="0">
      <alignment vertical="center"/>
    </xf>
    <xf numFmtId="0" fontId="33" fillId="28" borderId="16" applyNumberFormat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39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22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39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27</v>
      </c>
      <c r="J8" s="8" t="s">
        <v>19</v>
      </c>
      <c r="K8" s="8" t="s">
        <v>27</v>
      </c>
    </row>
    <row r="9" ht="15" customHeight="1" spans="1:11">
      <c r="A9" s="33" t="s">
        <v>28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29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30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31</v>
      </c>
      <c r="B12" s="38"/>
      <c r="C12" s="18"/>
      <c r="F12" s="39"/>
      <c r="I12" s="39"/>
    </row>
    <row r="13" ht="15" customHeight="1" spans="1:9">
      <c r="A13" s="37" t="s">
        <v>32</v>
      </c>
      <c r="B13" s="38" t="s">
        <v>33</v>
      </c>
      <c r="C13" s="18"/>
      <c r="F13" s="39"/>
      <c r="I13" s="39"/>
    </row>
    <row r="14" ht="15" customHeight="1" spans="1:9">
      <c r="A14" s="37" t="s">
        <v>34</v>
      </c>
      <c r="B14" s="38" t="s">
        <v>35</v>
      </c>
      <c r="C14" s="18"/>
      <c r="F14" s="39"/>
      <c r="G14" s="18"/>
      <c r="H14" s="18"/>
      <c r="I14" s="39"/>
    </row>
    <row r="15" ht="15" customHeight="1" spans="1:9">
      <c r="A15" s="37" t="s">
        <v>36</v>
      </c>
      <c r="B15" s="38" t="s">
        <v>37</v>
      </c>
      <c r="C15" s="18"/>
      <c r="F15" s="39"/>
      <c r="I15" s="39"/>
    </row>
    <row r="16" ht="15" customHeight="1" spans="1:9">
      <c r="A16" s="37" t="s">
        <v>38</v>
      </c>
      <c r="B16" s="38" t="s">
        <v>39</v>
      </c>
      <c r="C16" s="18"/>
      <c r="F16" s="39"/>
      <c r="I16" s="39"/>
    </row>
    <row r="17" ht="15" customHeight="1" spans="1:6">
      <c r="A17" s="37" t="s">
        <v>40</v>
      </c>
      <c r="B17" s="38" t="s">
        <v>41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0" t="s">
        <v>62</v>
      </c>
      <c r="Y1" s="10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1" t="s">
        <v>81</v>
      </c>
      <c r="S2" s="13" t="s">
        <v>19</v>
      </c>
      <c r="T2" s="7"/>
      <c r="U2" s="11" t="s">
        <v>19</v>
      </c>
      <c r="V2" s="11" t="s">
        <v>81</v>
      </c>
      <c r="W2" s="13" t="s">
        <v>82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1</v>
      </c>
      <c r="N3" s="7" t="s">
        <v>79</v>
      </c>
      <c r="O3" s="7" t="s">
        <v>79</v>
      </c>
      <c r="P3" s="7" t="s">
        <v>80</v>
      </c>
      <c r="Q3" s="7"/>
      <c r="R3" s="11" t="s">
        <v>90</v>
      </c>
      <c r="S3" s="13" t="s">
        <v>19</v>
      </c>
      <c r="T3" s="7"/>
      <c r="U3" s="11" t="s">
        <v>19</v>
      </c>
      <c r="V3" s="11" t="s">
        <v>90</v>
      </c>
      <c r="W3" s="13" t="s">
        <v>91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94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95</v>
      </c>
      <c r="H4" s="7" t="s">
        <v>96</v>
      </c>
      <c r="I4" s="7" t="s">
        <v>77</v>
      </c>
      <c r="J4" s="7" t="s">
        <v>2</v>
      </c>
      <c r="K4" s="7" t="s">
        <v>97</v>
      </c>
      <c r="L4" s="7">
        <v>1</v>
      </c>
      <c r="M4" s="7">
        <v>1</v>
      </c>
      <c r="N4" s="7" t="s">
        <v>98</v>
      </c>
      <c r="O4" s="7" t="s">
        <v>79</v>
      </c>
      <c r="P4" s="7" t="s">
        <v>80</v>
      </c>
      <c r="Q4" s="7"/>
      <c r="R4" s="11" t="s">
        <v>99</v>
      </c>
      <c r="S4" s="13" t="s">
        <v>19</v>
      </c>
      <c r="T4" s="7"/>
      <c r="U4" s="11" t="s">
        <v>19</v>
      </c>
      <c r="V4" s="11" t="s">
        <v>99</v>
      </c>
      <c r="W4" s="13" t="s">
        <v>81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102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103</v>
      </c>
      <c r="H5" s="7" t="s">
        <v>104</v>
      </c>
      <c r="I5" s="7" t="s">
        <v>77</v>
      </c>
      <c r="J5" s="7" t="s">
        <v>2</v>
      </c>
      <c r="K5" s="7" t="s">
        <v>105</v>
      </c>
      <c r="L5" s="7">
        <v>1</v>
      </c>
      <c r="M5" s="7">
        <v>4</v>
      </c>
      <c r="N5" s="7" t="s">
        <v>106</v>
      </c>
      <c r="O5" s="7" t="s">
        <v>107</v>
      </c>
      <c r="P5" s="7" t="s">
        <v>80</v>
      </c>
      <c r="Q5" s="7"/>
      <c r="R5" s="11" t="s">
        <v>108</v>
      </c>
      <c r="S5" s="13" t="s">
        <v>19</v>
      </c>
      <c r="T5" s="7"/>
      <c r="U5" s="11" t="s">
        <v>19</v>
      </c>
      <c r="V5" s="11" t="s">
        <v>108</v>
      </c>
      <c r="W5" s="13" t="s">
        <v>109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112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113</v>
      </c>
      <c r="H6" s="7" t="s">
        <v>114</v>
      </c>
      <c r="I6" s="7" t="s">
        <v>77</v>
      </c>
      <c r="J6" s="7" t="s">
        <v>2</v>
      </c>
      <c r="K6" s="7" t="s">
        <v>115</v>
      </c>
      <c r="L6" s="7">
        <v>1</v>
      </c>
      <c r="M6" s="7">
        <v>1</v>
      </c>
      <c r="N6" s="7" t="s">
        <v>116</v>
      </c>
      <c r="O6" s="7" t="s">
        <v>79</v>
      </c>
      <c r="P6" s="7" t="s">
        <v>80</v>
      </c>
      <c r="Q6" s="7"/>
      <c r="R6" s="11" t="s">
        <v>117</v>
      </c>
      <c r="S6" s="13" t="s">
        <v>19</v>
      </c>
      <c r="T6" s="7"/>
      <c r="U6" s="11" t="s">
        <v>19</v>
      </c>
      <c r="V6" s="11" t="s">
        <v>117</v>
      </c>
      <c r="W6" s="13" t="s">
        <v>118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121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122</v>
      </c>
      <c r="H7" s="7" t="s">
        <v>123</v>
      </c>
      <c r="I7" s="7" t="s">
        <v>77</v>
      </c>
      <c r="J7" s="7" t="s">
        <v>2</v>
      </c>
      <c r="K7" s="7" t="s">
        <v>124</v>
      </c>
      <c r="L7" s="7">
        <v>1</v>
      </c>
      <c r="M7" s="7">
        <v>1</v>
      </c>
      <c r="N7" s="7" t="s">
        <v>79</v>
      </c>
      <c r="O7" s="7" t="s">
        <v>79</v>
      </c>
      <c r="P7" s="7" t="s">
        <v>80</v>
      </c>
      <c r="Q7" s="7"/>
      <c r="R7" s="11" t="s">
        <v>125</v>
      </c>
      <c r="S7" s="13" t="s">
        <v>19</v>
      </c>
      <c r="T7" s="7"/>
      <c r="U7" s="11" t="s">
        <v>19</v>
      </c>
      <c r="V7" s="11" t="s">
        <v>125</v>
      </c>
      <c r="W7" s="13" t="s">
        <v>126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129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130</v>
      </c>
      <c r="H8" s="7" t="s">
        <v>131</v>
      </c>
      <c r="I8" s="7" t="s">
        <v>77</v>
      </c>
      <c r="J8" s="7" t="s">
        <v>2</v>
      </c>
      <c r="K8" s="7" t="s">
        <v>132</v>
      </c>
      <c r="L8" s="7">
        <v>1</v>
      </c>
      <c r="M8" s="7">
        <v>1</v>
      </c>
      <c r="N8" s="7" t="s">
        <v>79</v>
      </c>
      <c r="O8" s="7" t="s">
        <v>79</v>
      </c>
      <c r="P8" s="7" t="s">
        <v>80</v>
      </c>
      <c r="Q8" s="7"/>
      <c r="R8" s="11" t="s">
        <v>133</v>
      </c>
      <c r="S8" s="13" t="s">
        <v>19</v>
      </c>
      <c r="T8" s="7"/>
      <c r="U8" s="11" t="s">
        <v>19</v>
      </c>
      <c r="V8" s="11" t="s">
        <v>133</v>
      </c>
      <c r="W8" s="13" t="s">
        <v>134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137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138</v>
      </c>
      <c r="H9" s="7" t="s">
        <v>139</v>
      </c>
      <c r="I9" s="7" t="s">
        <v>77</v>
      </c>
      <c r="J9" s="7" t="s">
        <v>2</v>
      </c>
      <c r="K9" s="7" t="s">
        <v>140</v>
      </c>
      <c r="L9" s="7">
        <v>1</v>
      </c>
      <c r="M9" s="7">
        <v>1</v>
      </c>
      <c r="N9" s="7" t="s">
        <v>79</v>
      </c>
      <c r="O9" s="7" t="s">
        <v>79</v>
      </c>
      <c r="P9" s="7" t="s">
        <v>80</v>
      </c>
      <c r="Q9" s="7"/>
      <c r="R9" s="11" t="s">
        <v>141</v>
      </c>
      <c r="S9" s="13" t="s">
        <v>19</v>
      </c>
      <c r="T9" s="7"/>
      <c r="U9" s="11" t="s">
        <v>19</v>
      </c>
      <c r="V9" s="11" t="s">
        <v>141</v>
      </c>
      <c r="W9" s="13" t="s">
        <v>142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143</v>
      </c>
      <c r="AD9" t="s">
        <v>6</v>
      </c>
      <c r="AE9" t="s">
        <v>120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144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145</v>
      </c>
      <c r="H10" s="7" t="s">
        <v>146</v>
      </c>
      <c r="I10" s="7" t="s">
        <v>77</v>
      </c>
      <c r="J10" s="7" t="s">
        <v>2</v>
      </c>
      <c r="K10" s="7" t="s">
        <v>147</v>
      </c>
      <c r="L10" s="7">
        <v>1</v>
      </c>
      <c r="M10" s="7">
        <v>3</v>
      </c>
      <c r="N10" s="7" t="s">
        <v>116</v>
      </c>
      <c r="O10" s="7" t="s">
        <v>116</v>
      </c>
      <c r="P10" s="7" t="s">
        <v>148</v>
      </c>
      <c r="Q10" s="7"/>
      <c r="R10" s="11" t="s">
        <v>149</v>
      </c>
      <c r="S10" s="13" t="s">
        <v>19</v>
      </c>
      <c r="T10" s="7"/>
      <c r="U10" s="11" t="s">
        <v>19</v>
      </c>
      <c r="V10" s="11" t="s">
        <v>149</v>
      </c>
      <c r="W10" s="13" t="s">
        <v>150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153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154</v>
      </c>
      <c r="H11" s="7" t="s">
        <v>155</v>
      </c>
      <c r="I11" s="7" t="s">
        <v>77</v>
      </c>
      <c r="J11" s="7" t="s">
        <v>2</v>
      </c>
      <c r="K11" s="7" t="s">
        <v>156</v>
      </c>
      <c r="L11" s="7">
        <v>1</v>
      </c>
      <c r="M11" s="7">
        <v>1</v>
      </c>
      <c r="N11" s="7" t="s">
        <v>80</v>
      </c>
      <c r="O11" s="7" t="s">
        <v>80</v>
      </c>
      <c r="P11" s="7" t="s">
        <v>148</v>
      </c>
      <c r="Q11" s="7"/>
      <c r="R11" s="11" t="s">
        <v>157</v>
      </c>
      <c r="S11" s="13" t="s">
        <v>19</v>
      </c>
      <c r="T11" s="7"/>
      <c r="U11" s="11" t="s">
        <v>19</v>
      </c>
      <c r="V11" s="11" t="s">
        <v>157</v>
      </c>
      <c r="W11" s="13" t="s">
        <v>158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159</v>
      </c>
      <c r="AD11" t="s">
        <v>6</v>
      </c>
      <c r="AE11" t="s">
        <v>160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161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162</v>
      </c>
      <c r="H12" s="7" t="s">
        <v>163</v>
      </c>
      <c r="I12" s="7" t="s">
        <v>77</v>
      </c>
      <c r="J12" s="7" t="s">
        <v>2</v>
      </c>
      <c r="K12" s="7" t="s">
        <v>164</v>
      </c>
      <c r="L12" s="7">
        <v>1</v>
      </c>
      <c r="M12" s="7">
        <v>1</v>
      </c>
      <c r="N12" s="7" t="s">
        <v>80</v>
      </c>
      <c r="O12" s="7" t="s">
        <v>80</v>
      </c>
      <c r="P12" s="7" t="s">
        <v>148</v>
      </c>
      <c r="Q12" s="7"/>
      <c r="R12" s="11" t="s">
        <v>165</v>
      </c>
      <c r="S12" s="13" t="s">
        <v>19</v>
      </c>
      <c r="T12" s="7"/>
      <c r="U12" s="11" t="s">
        <v>19</v>
      </c>
      <c r="V12" s="11" t="s">
        <v>165</v>
      </c>
      <c r="W12" s="13" t="s">
        <v>166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167</v>
      </c>
      <c r="AD12" t="s">
        <v>6</v>
      </c>
      <c r="AE12" t="s">
        <v>120</v>
      </c>
      <c r="AF12" t="s">
        <v>85</v>
      </c>
      <c r="AG12" t="s">
        <v>73</v>
      </c>
      <c r="AH12" t="s">
        <v>19</v>
      </c>
    </row>
    <row r="13" ht="14.25" customHeight="1" spans="1:34">
      <c r="A13" s="6" t="s">
        <v>168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87</v>
      </c>
      <c r="H13" s="7" t="s">
        <v>88</v>
      </c>
      <c r="I13" s="7" t="s">
        <v>77</v>
      </c>
      <c r="J13" s="7" t="s">
        <v>2</v>
      </c>
      <c r="K13" s="7" t="s">
        <v>89</v>
      </c>
      <c r="L13" s="7">
        <v>1</v>
      </c>
      <c r="M13" s="7">
        <v>1</v>
      </c>
      <c r="N13" s="7" t="s">
        <v>80</v>
      </c>
      <c r="O13" s="7" t="s">
        <v>80</v>
      </c>
      <c r="P13" s="7" t="s">
        <v>148</v>
      </c>
      <c r="Q13" s="7"/>
      <c r="R13" s="11" t="s">
        <v>90</v>
      </c>
      <c r="S13" s="13" t="s">
        <v>19</v>
      </c>
      <c r="T13" s="7"/>
      <c r="U13" s="11" t="s">
        <v>19</v>
      </c>
      <c r="V13" s="11" t="s">
        <v>90</v>
      </c>
      <c r="W13" s="13" t="s">
        <v>91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92</v>
      </c>
      <c r="AD13" t="s">
        <v>6</v>
      </c>
      <c r="AE13" t="s">
        <v>93</v>
      </c>
      <c r="AF13" t="s">
        <v>85</v>
      </c>
      <c r="AG13" t="s">
        <v>73</v>
      </c>
      <c r="AH13" t="s">
        <v>19</v>
      </c>
    </row>
    <row r="14" ht="14.25" customHeight="1" spans="1:34">
      <c r="A14" s="6" t="s">
        <v>169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170</v>
      </c>
      <c r="H14" s="7" t="s">
        <v>171</v>
      </c>
      <c r="I14" s="7" t="s">
        <v>77</v>
      </c>
      <c r="J14" s="7" t="s">
        <v>2</v>
      </c>
      <c r="K14" s="7" t="s">
        <v>172</v>
      </c>
      <c r="L14" s="7">
        <v>1</v>
      </c>
      <c r="M14" s="7">
        <v>1</v>
      </c>
      <c r="N14" s="7" t="s">
        <v>80</v>
      </c>
      <c r="O14" s="7" t="s">
        <v>80</v>
      </c>
      <c r="P14" s="7" t="s">
        <v>148</v>
      </c>
      <c r="Q14" s="7"/>
      <c r="R14" s="11" t="s">
        <v>173</v>
      </c>
      <c r="S14" s="13" t="s">
        <v>19</v>
      </c>
      <c r="T14" s="7"/>
      <c r="U14" s="11" t="s">
        <v>19</v>
      </c>
      <c r="V14" s="11" t="s">
        <v>173</v>
      </c>
      <c r="W14" s="13" t="s">
        <v>174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175</v>
      </c>
      <c r="AD14" t="s">
        <v>6</v>
      </c>
      <c r="AE14" t="s">
        <v>176</v>
      </c>
      <c r="AF14" t="s">
        <v>85</v>
      </c>
      <c r="AG14" t="s">
        <v>73</v>
      </c>
      <c r="AH14" t="s">
        <v>19</v>
      </c>
    </row>
    <row r="15" ht="14.25" customHeight="1" spans="1:34">
      <c r="A15" s="6" t="s">
        <v>177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178</v>
      </c>
      <c r="H15" s="7" t="s">
        <v>179</v>
      </c>
      <c r="I15" s="7" t="s">
        <v>77</v>
      </c>
      <c r="J15" s="7" t="s">
        <v>2</v>
      </c>
      <c r="K15" s="7" t="s">
        <v>180</v>
      </c>
      <c r="L15" s="7">
        <v>1</v>
      </c>
      <c r="M15" s="7">
        <v>1</v>
      </c>
      <c r="N15" s="7" t="s">
        <v>80</v>
      </c>
      <c r="O15" s="7" t="s">
        <v>80</v>
      </c>
      <c r="P15" s="7" t="s">
        <v>148</v>
      </c>
      <c r="Q15" s="7"/>
      <c r="R15" s="11" t="s">
        <v>181</v>
      </c>
      <c r="S15" s="13" t="s">
        <v>19</v>
      </c>
      <c r="T15" s="7"/>
      <c r="U15" s="11" t="s">
        <v>19</v>
      </c>
      <c r="V15" s="11" t="s">
        <v>181</v>
      </c>
      <c r="W15" s="13" t="s">
        <v>182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183</v>
      </c>
      <c r="AD15" t="s">
        <v>6</v>
      </c>
      <c r="AE15" t="s">
        <v>93</v>
      </c>
      <c r="AF15" t="s">
        <v>85</v>
      </c>
      <c r="AG15" t="s">
        <v>73</v>
      </c>
      <c r="AH15" t="s">
        <v>19</v>
      </c>
    </row>
    <row r="16" ht="14.25" customHeight="1" spans="1:34">
      <c r="A16" s="6" t="s">
        <v>184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185</v>
      </c>
      <c r="H16" s="7" t="s">
        <v>186</v>
      </c>
      <c r="I16" s="7" t="s">
        <v>77</v>
      </c>
      <c r="J16" s="7" t="s">
        <v>2</v>
      </c>
      <c r="K16" s="7" t="s">
        <v>187</v>
      </c>
      <c r="L16" s="7">
        <v>1</v>
      </c>
      <c r="M16" s="7">
        <v>1</v>
      </c>
      <c r="N16" s="7" t="s">
        <v>188</v>
      </c>
      <c r="O16" s="7" t="s">
        <v>80</v>
      </c>
      <c r="P16" s="7" t="s">
        <v>148</v>
      </c>
      <c r="Q16" s="7"/>
      <c r="R16" s="11" t="s">
        <v>189</v>
      </c>
      <c r="S16" s="13" t="s">
        <v>19</v>
      </c>
      <c r="T16" s="7"/>
      <c r="U16" s="11" t="s">
        <v>19</v>
      </c>
      <c r="V16" s="11" t="s">
        <v>189</v>
      </c>
      <c r="W16" s="13" t="s">
        <v>190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191</v>
      </c>
      <c r="AD16" t="s">
        <v>6</v>
      </c>
      <c r="AE16" t="s">
        <v>192</v>
      </c>
      <c r="AF16" t="s">
        <v>85</v>
      </c>
      <c r="AG16" t="s">
        <v>73</v>
      </c>
      <c r="AH16" t="s">
        <v>19</v>
      </c>
    </row>
    <row r="17" ht="14.25" customHeight="1" spans="1:34">
      <c r="A17" s="6" t="s">
        <v>193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194</v>
      </c>
      <c r="H17" s="7" t="s">
        <v>195</v>
      </c>
      <c r="I17" s="7" t="s">
        <v>77</v>
      </c>
      <c r="J17" s="7" t="s">
        <v>2</v>
      </c>
      <c r="K17" s="7" t="s">
        <v>196</v>
      </c>
      <c r="L17" s="7">
        <v>1</v>
      </c>
      <c r="M17" s="7">
        <v>1</v>
      </c>
      <c r="N17" s="7" t="s">
        <v>80</v>
      </c>
      <c r="O17" s="7" t="s">
        <v>80</v>
      </c>
      <c r="P17" s="7" t="s">
        <v>148</v>
      </c>
      <c r="Q17" s="7"/>
      <c r="R17" s="11" t="s">
        <v>197</v>
      </c>
      <c r="S17" s="13" t="s">
        <v>19</v>
      </c>
      <c r="T17" s="7"/>
      <c r="U17" s="11" t="s">
        <v>19</v>
      </c>
      <c r="V17" s="11" t="s">
        <v>197</v>
      </c>
      <c r="W17" s="13" t="s">
        <v>198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199</v>
      </c>
      <c r="AD17" t="s">
        <v>6</v>
      </c>
      <c r="AE17" t="s">
        <v>200</v>
      </c>
      <c r="AF17" t="s">
        <v>85</v>
      </c>
      <c r="AG17" t="s">
        <v>73</v>
      </c>
      <c r="AH17" t="s">
        <v>19</v>
      </c>
    </row>
    <row r="18" ht="14.25" customHeight="1" spans="1:34">
      <c r="A18" s="6" t="s">
        <v>201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202</v>
      </c>
      <c r="H18" s="7" t="s">
        <v>203</v>
      </c>
      <c r="I18" s="7" t="s">
        <v>77</v>
      </c>
      <c r="J18" s="7" t="s">
        <v>2</v>
      </c>
      <c r="K18" s="7" t="s">
        <v>204</v>
      </c>
      <c r="L18" s="7">
        <v>1</v>
      </c>
      <c r="M18" s="7">
        <v>1</v>
      </c>
      <c r="N18" s="7" t="s">
        <v>80</v>
      </c>
      <c r="O18" s="7" t="s">
        <v>80</v>
      </c>
      <c r="P18" s="7" t="s">
        <v>148</v>
      </c>
      <c r="Q18" s="7"/>
      <c r="R18" s="11" t="s">
        <v>205</v>
      </c>
      <c r="S18" s="13" t="s">
        <v>19</v>
      </c>
      <c r="T18" s="7"/>
      <c r="U18" s="11" t="s">
        <v>19</v>
      </c>
      <c r="V18" s="11" t="s">
        <v>205</v>
      </c>
      <c r="W18" s="13" t="s">
        <v>206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207</v>
      </c>
      <c r="AD18" t="s">
        <v>6</v>
      </c>
      <c r="AE18" t="s">
        <v>208</v>
      </c>
      <c r="AF18" t="s">
        <v>85</v>
      </c>
      <c r="AG18" t="s">
        <v>73</v>
      </c>
      <c r="AH18" t="s">
        <v>19</v>
      </c>
    </row>
    <row r="19" ht="14.25" customHeight="1" spans="1:34">
      <c r="A19" s="6" t="s">
        <v>209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210</v>
      </c>
      <c r="H19" s="7" t="s">
        <v>211</v>
      </c>
      <c r="I19" s="7" t="s">
        <v>77</v>
      </c>
      <c r="J19" s="7" t="s">
        <v>2</v>
      </c>
      <c r="K19" s="7" t="s">
        <v>212</v>
      </c>
      <c r="L19" s="7">
        <v>1</v>
      </c>
      <c r="M19" s="7">
        <v>1</v>
      </c>
      <c r="N19" s="7" t="s">
        <v>80</v>
      </c>
      <c r="O19" s="7" t="s">
        <v>80</v>
      </c>
      <c r="P19" s="7" t="s">
        <v>148</v>
      </c>
      <c r="Q19" s="7"/>
      <c r="R19" s="11" t="s">
        <v>213</v>
      </c>
      <c r="S19" s="13" t="s">
        <v>19</v>
      </c>
      <c r="T19" s="7"/>
      <c r="U19" s="11" t="s">
        <v>19</v>
      </c>
      <c r="V19" s="11" t="s">
        <v>213</v>
      </c>
      <c r="W19" s="13" t="s">
        <v>214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215</v>
      </c>
      <c r="AD19" t="s">
        <v>6</v>
      </c>
      <c r="AE19" t="s">
        <v>216</v>
      </c>
      <c r="AF19" t="s">
        <v>85</v>
      </c>
      <c r="AG19" t="s">
        <v>73</v>
      </c>
      <c r="AH19" t="s">
        <v>19</v>
      </c>
    </row>
    <row r="20" ht="14.25" customHeight="1" spans="1:34">
      <c r="A20" s="6" t="s">
        <v>217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218</v>
      </c>
      <c r="H20" s="7" t="s">
        <v>219</v>
      </c>
      <c r="I20" s="7" t="s">
        <v>77</v>
      </c>
      <c r="J20" s="7" t="s">
        <v>2</v>
      </c>
      <c r="K20" s="7" t="s">
        <v>220</v>
      </c>
      <c r="L20" s="7">
        <v>3</v>
      </c>
      <c r="M20" s="7">
        <v>1</v>
      </c>
      <c r="N20" s="7" t="s">
        <v>221</v>
      </c>
      <c r="O20" s="7" t="s">
        <v>148</v>
      </c>
      <c r="P20" s="7" t="s">
        <v>222</v>
      </c>
      <c r="Q20" s="7"/>
      <c r="R20" s="11" t="s">
        <v>223</v>
      </c>
      <c r="S20" s="13" t="s">
        <v>19</v>
      </c>
      <c r="T20" s="7"/>
      <c r="U20" s="11" t="s">
        <v>19</v>
      </c>
      <c r="V20" s="11" t="s">
        <v>223</v>
      </c>
      <c r="W20" s="13" t="s">
        <v>224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225</v>
      </c>
      <c r="AD20" t="s">
        <v>6</v>
      </c>
      <c r="AE20" t="s">
        <v>226</v>
      </c>
      <c r="AF20" t="s">
        <v>85</v>
      </c>
      <c r="AG20" t="s">
        <v>73</v>
      </c>
      <c r="AH20" t="s">
        <v>19</v>
      </c>
    </row>
    <row r="21" ht="14.25" customHeight="1" spans="1:34">
      <c r="A21" s="6" t="s">
        <v>227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228</v>
      </c>
      <c r="H21" s="7" t="s">
        <v>229</v>
      </c>
      <c r="I21" s="7" t="s">
        <v>77</v>
      </c>
      <c r="J21" s="7" t="s">
        <v>2</v>
      </c>
      <c r="K21" s="7" t="s">
        <v>230</v>
      </c>
      <c r="L21" s="7">
        <v>1</v>
      </c>
      <c r="M21" s="7">
        <v>1</v>
      </c>
      <c r="N21" s="7" t="s">
        <v>148</v>
      </c>
      <c r="O21" s="7" t="s">
        <v>148</v>
      </c>
      <c r="P21" s="7" t="s">
        <v>222</v>
      </c>
      <c r="Q21" s="7"/>
      <c r="R21" s="11" t="s">
        <v>213</v>
      </c>
      <c r="S21" s="13" t="s">
        <v>19</v>
      </c>
      <c r="T21" s="7"/>
      <c r="U21" s="11" t="s">
        <v>19</v>
      </c>
      <c r="V21" s="11" t="s">
        <v>213</v>
      </c>
      <c r="W21" s="13" t="s">
        <v>214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215</v>
      </c>
      <c r="AD21" t="s">
        <v>6</v>
      </c>
      <c r="AE21" t="s">
        <v>84</v>
      </c>
      <c r="AF21" t="s">
        <v>85</v>
      </c>
      <c r="AG21" t="s">
        <v>73</v>
      </c>
      <c r="AH21" t="s">
        <v>19</v>
      </c>
    </row>
    <row r="22" ht="14.25" customHeight="1" spans="1:34">
      <c r="A22" s="6" t="s">
        <v>231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75</v>
      </c>
      <c r="H22" s="7" t="s">
        <v>76</v>
      </c>
      <c r="I22" s="7" t="s">
        <v>77</v>
      </c>
      <c r="J22" s="7" t="s">
        <v>2</v>
      </c>
      <c r="K22" s="7" t="s">
        <v>78</v>
      </c>
      <c r="L22" s="7">
        <v>1</v>
      </c>
      <c r="M22" s="7">
        <v>1</v>
      </c>
      <c r="N22" s="7" t="s">
        <v>148</v>
      </c>
      <c r="O22" s="7" t="s">
        <v>148</v>
      </c>
      <c r="P22" s="7" t="s">
        <v>222</v>
      </c>
      <c r="Q22" s="7"/>
      <c r="R22" s="11" t="s">
        <v>81</v>
      </c>
      <c r="S22" s="13" t="s">
        <v>19</v>
      </c>
      <c r="T22" s="7"/>
      <c r="U22" s="11" t="s">
        <v>19</v>
      </c>
      <c r="V22" s="11" t="s">
        <v>81</v>
      </c>
      <c r="W22" s="13" t="s">
        <v>82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83</v>
      </c>
      <c r="AD22" t="s">
        <v>6</v>
      </c>
      <c r="AE22" t="s">
        <v>84</v>
      </c>
      <c r="AF22" t="s">
        <v>85</v>
      </c>
      <c r="AG22" t="s">
        <v>73</v>
      </c>
      <c r="AH22" t="s">
        <v>19</v>
      </c>
    </row>
    <row r="23" ht="14.25" customHeight="1" spans="1:34">
      <c r="A23" s="6" t="s">
        <v>232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233</v>
      </c>
      <c r="H23" s="7" t="s">
        <v>234</v>
      </c>
      <c r="I23" s="7" t="s">
        <v>77</v>
      </c>
      <c r="J23" s="7" t="s">
        <v>2</v>
      </c>
      <c r="K23" s="7" t="s">
        <v>235</v>
      </c>
      <c r="L23" s="7">
        <v>1</v>
      </c>
      <c r="M23" s="7">
        <v>1</v>
      </c>
      <c r="N23" s="7" t="s">
        <v>148</v>
      </c>
      <c r="O23" s="7" t="s">
        <v>148</v>
      </c>
      <c r="P23" s="7" t="s">
        <v>222</v>
      </c>
      <c r="Q23" s="7"/>
      <c r="R23" s="11" t="s">
        <v>236</v>
      </c>
      <c r="S23" s="13" t="s">
        <v>19</v>
      </c>
      <c r="T23" s="7"/>
      <c r="U23" s="11" t="s">
        <v>19</v>
      </c>
      <c r="V23" s="11" t="s">
        <v>236</v>
      </c>
      <c r="W23" s="13" t="s">
        <v>158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237</v>
      </c>
      <c r="AD23" t="s">
        <v>6</v>
      </c>
      <c r="AE23" t="s">
        <v>238</v>
      </c>
      <c r="AF23" t="s">
        <v>85</v>
      </c>
      <c r="AG23" t="s">
        <v>73</v>
      </c>
      <c r="AH23" t="s">
        <v>19</v>
      </c>
    </row>
    <row r="24" ht="14.25" customHeight="1" spans="1:34">
      <c r="A24" s="6" t="s">
        <v>239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240</v>
      </c>
      <c r="H24" s="7" t="s">
        <v>241</v>
      </c>
      <c r="I24" s="7" t="s">
        <v>77</v>
      </c>
      <c r="J24" s="7" t="s">
        <v>2</v>
      </c>
      <c r="K24" s="7" t="s">
        <v>242</v>
      </c>
      <c r="L24" s="7">
        <v>1</v>
      </c>
      <c r="M24" s="7">
        <v>1</v>
      </c>
      <c r="N24" s="7" t="s">
        <v>148</v>
      </c>
      <c r="O24" s="7" t="s">
        <v>148</v>
      </c>
      <c r="P24" s="7" t="s">
        <v>222</v>
      </c>
      <c r="Q24" s="7"/>
      <c r="R24" s="11" t="s">
        <v>150</v>
      </c>
      <c r="S24" s="13" t="s">
        <v>19</v>
      </c>
      <c r="T24" s="7"/>
      <c r="U24" s="11" t="s">
        <v>19</v>
      </c>
      <c r="V24" s="11" t="s">
        <v>150</v>
      </c>
      <c r="W24" s="13" t="s">
        <v>243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244</v>
      </c>
      <c r="AD24" t="s">
        <v>6</v>
      </c>
      <c r="AE24" t="s">
        <v>245</v>
      </c>
      <c r="AF24" t="s">
        <v>85</v>
      </c>
      <c r="AG24" t="s">
        <v>73</v>
      </c>
      <c r="AH24" t="s">
        <v>19</v>
      </c>
    </row>
    <row r="25" ht="14.25" customHeight="1" spans="1:34">
      <c r="A25" s="6" t="s">
        <v>246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87</v>
      </c>
      <c r="H25" s="7" t="s">
        <v>88</v>
      </c>
      <c r="I25" s="7" t="s">
        <v>77</v>
      </c>
      <c r="J25" s="7" t="s">
        <v>2</v>
      </c>
      <c r="K25" s="7" t="s">
        <v>89</v>
      </c>
      <c r="L25" s="7">
        <v>1</v>
      </c>
      <c r="M25" s="7">
        <v>1</v>
      </c>
      <c r="N25" s="7" t="s">
        <v>148</v>
      </c>
      <c r="O25" s="7" t="s">
        <v>148</v>
      </c>
      <c r="P25" s="7" t="s">
        <v>222</v>
      </c>
      <c r="Q25" s="7"/>
      <c r="R25" s="11" t="s">
        <v>90</v>
      </c>
      <c r="S25" s="13" t="s">
        <v>19</v>
      </c>
      <c r="T25" s="7"/>
      <c r="U25" s="11" t="s">
        <v>19</v>
      </c>
      <c r="V25" s="11" t="s">
        <v>90</v>
      </c>
      <c r="W25" s="13" t="s">
        <v>91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92</v>
      </c>
      <c r="AD25" t="s">
        <v>6</v>
      </c>
      <c r="AE25" t="s">
        <v>93</v>
      </c>
      <c r="AF25" t="s">
        <v>85</v>
      </c>
      <c r="AG25" t="s">
        <v>73</v>
      </c>
      <c r="AH25" t="s">
        <v>19</v>
      </c>
    </row>
    <row r="26" ht="14.25" customHeight="1" spans="1:34">
      <c r="A26" s="6" t="s">
        <v>247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218</v>
      </c>
      <c r="H26" s="7" t="s">
        <v>219</v>
      </c>
      <c r="I26" s="7" t="s">
        <v>77</v>
      </c>
      <c r="J26" s="7" t="s">
        <v>2</v>
      </c>
      <c r="K26" s="7" t="s">
        <v>248</v>
      </c>
      <c r="L26" s="7">
        <v>3</v>
      </c>
      <c r="M26" s="7">
        <v>1</v>
      </c>
      <c r="N26" s="7" t="s">
        <v>221</v>
      </c>
      <c r="O26" s="7" t="s">
        <v>148</v>
      </c>
      <c r="P26" s="7" t="s">
        <v>222</v>
      </c>
      <c r="Q26" s="7"/>
      <c r="R26" s="11" t="s">
        <v>223</v>
      </c>
      <c r="S26" s="13" t="s">
        <v>19</v>
      </c>
      <c r="T26" s="7"/>
      <c r="U26" s="11" t="s">
        <v>19</v>
      </c>
      <c r="V26" s="11" t="s">
        <v>223</v>
      </c>
      <c r="W26" s="13" t="s">
        <v>224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225</v>
      </c>
      <c r="AD26" t="s">
        <v>6</v>
      </c>
      <c r="AE26" t="s">
        <v>226</v>
      </c>
      <c r="AF26" t="s">
        <v>85</v>
      </c>
      <c r="AG26" t="s">
        <v>73</v>
      </c>
      <c r="AH26" t="s">
        <v>19</v>
      </c>
    </row>
    <row r="27" ht="14.25" customHeight="1" spans="1:34">
      <c r="A27" s="6" t="s">
        <v>249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218</v>
      </c>
      <c r="H27" s="7" t="s">
        <v>219</v>
      </c>
      <c r="I27" s="7" t="s">
        <v>77</v>
      </c>
      <c r="J27" s="7" t="s">
        <v>2</v>
      </c>
      <c r="K27" s="7" t="s">
        <v>250</v>
      </c>
      <c r="L27" s="7">
        <v>2</v>
      </c>
      <c r="M27" s="7">
        <v>1</v>
      </c>
      <c r="N27" s="7" t="s">
        <v>221</v>
      </c>
      <c r="O27" s="7" t="s">
        <v>148</v>
      </c>
      <c r="P27" s="7" t="s">
        <v>222</v>
      </c>
      <c r="Q27" s="7"/>
      <c r="R27" s="11" t="s">
        <v>251</v>
      </c>
      <c r="S27" s="13" t="s">
        <v>19</v>
      </c>
      <c r="T27" s="7"/>
      <c r="U27" s="11" t="s">
        <v>19</v>
      </c>
      <c r="V27" s="11" t="s">
        <v>251</v>
      </c>
      <c r="W27" s="13" t="s">
        <v>190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252</v>
      </c>
      <c r="AD27" t="s">
        <v>6</v>
      </c>
      <c r="AE27" t="s">
        <v>253</v>
      </c>
      <c r="AF27" t="s">
        <v>85</v>
      </c>
      <c r="AG27" t="s">
        <v>73</v>
      </c>
      <c r="AH27" t="s">
        <v>19</v>
      </c>
    </row>
    <row r="28" ht="14.25" customHeight="1" spans="1:34">
      <c r="A28" s="6" t="s">
        <v>254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255</v>
      </c>
      <c r="H28" s="7" t="s">
        <v>256</v>
      </c>
      <c r="I28" s="7" t="s">
        <v>77</v>
      </c>
      <c r="J28" s="7" t="s">
        <v>2</v>
      </c>
      <c r="K28" s="7" t="s">
        <v>257</v>
      </c>
      <c r="L28" s="7">
        <v>1</v>
      </c>
      <c r="M28" s="7">
        <v>1</v>
      </c>
      <c r="N28" s="7" t="s">
        <v>80</v>
      </c>
      <c r="O28" s="7" t="s">
        <v>148</v>
      </c>
      <c r="P28" s="7" t="s">
        <v>222</v>
      </c>
      <c r="Q28" s="7"/>
      <c r="R28" s="11" t="s">
        <v>258</v>
      </c>
      <c r="S28" s="13" t="s">
        <v>19</v>
      </c>
      <c r="T28" s="7"/>
      <c r="U28" s="11" t="s">
        <v>19</v>
      </c>
      <c r="V28" s="11" t="s">
        <v>258</v>
      </c>
      <c r="W28" s="13" t="s">
        <v>259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260</v>
      </c>
      <c r="AD28" t="s">
        <v>6</v>
      </c>
      <c r="AE28" t="s">
        <v>261</v>
      </c>
      <c r="AF28" t="s">
        <v>85</v>
      </c>
      <c r="AG28" t="s">
        <v>73</v>
      </c>
      <c r="AH28" t="s">
        <v>19</v>
      </c>
    </row>
    <row r="29" ht="14.25" customHeight="1" spans="1:34">
      <c r="A29" s="6" t="s">
        <v>262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255</v>
      </c>
      <c r="H29" s="7" t="s">
        <v>256</v>
      </c>
      <c r="I29" s="7" t="s">
        <v>77</v>
      </c>
      <c r="J29" s="7" t="s">
        <v>2</v>
      </c>
      <c r="K29" s="7" t="s">
        <v>263</v>
      </c>
      <c r="L29" s="7">
        <v>1</v>
      </c>
      <c r="M29" s="7">
        <v>1</v>
      </c>
      <c r="N29" s="7" t="s">
        <v>80</v>
      </c>
      <c r="O29" s="7" t="s">
        <v>148</v>
      </c>
      <c r="P29" s="7" t="s">
        <v>222</v>
      </c>
      <c r="Q29" s="7"/>
      <c r="R29" s="11" t="s">
        <v>264</v>
      </c>
      <c r="S29" s="13" t="s">
        <v>19</v>
      </c>
      <c r="T29" s="7"/>
      <c r="U29" s="11" t="s">
        <v>19</v>
      </c>
      <c r="V29" s="11" t="s">
        <v>264</v>
      </c>
      <c r="W29" s="13" t="s">
        <v>265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266</v>
      </c>
      <c r="AD29" t="s">
        <v>6</v>
      </c>
      <c r="AE29" t="s">
        <v>267</v>
      </c>
      <c r="AF29" t="s">
        <v>85</v>
      </c>
      <c r="AG29" t="s">
        <v>73</v>
      </c>
      <c r="AH29" t="s">
        <v>19</v>
      </c>
    </row>
    <row r="30" ht="14.25" customHeight="1" spans="1:34">
      <c r="A30" s="6" t="s">
        <v>268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269</v>
      </c>
      <c r="H30" s="7" t="s">
        <v>270</v>
      </c>
      <c r="I30" s="7" t="s">
        <v>77</v>
      </c>
      <c r="J30" s="7" t="s">
        <v>2</v>
      </c>
      <c r="K30" s="7" t="s">
        <v>271</v>
      </c>
      <c r="L30" s="7">
        <v>1</v>
      </c>
      <c r="M30" s="7">
        <v>1</v>
      </c>
      <c r="N30" s="7" t="s">
        <v>148</v>
      </c>
      <c r="O30" s="7" t="s">
        <v>148</v>
      </c>
      <c r="P30" s="7" t="s">
        <v>222</v>
      </c>
      <c r="Q30" s="7"/>
      <c r="R30" s="11" t="s">
        <v>272</v>
      </c>
      <c r="S30" s="13" t="s">
        <v>19</v>
      </c>
      <c r="T30" s="7"/>
      <c r="U30" s="11" t="s">
        <v>19</v>
      </c>
      <c r="V30" s="11" t="s">
        <v>272</v>
      </c>
      <c r="W30" s="13" t="s">
        <v>206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273</v>
      </c>
      <c r="AD30" t="s">
        <v>6</v>
      </c>
      <c r="AE30" t="s">
        <v>238</v>
      </c>
      <c r="AF30" t="s">
        <v>85</v>
      </c>
      <c r="AG30" t="s">
        <v>73</v>
      </c>
      <c r="AH30" t="s">
        <v>19</v>
      </c>
    </row>
    <row r="31" ht="14.25" customHeight="1" spans="1:34">
      <c r="A31" s="6" t="s">
        <v>274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275</v>
      </c>
      <c r="H31" s="7" t="s">
        <v>276</v>
      </c>
      <c r="I31" s="7" t="s">
        <v>77</v>
      </c>
      <c r="J31" s="7" t="s">
        <v>2</v>
      </c>
      <c r="K31" s="7" t="s">
        <v>277</v>
      </c>
      <c r="L31" s="7">
        <v>1</v>
      </c>
      <c r="M31" s="7">
        <v>1</v>
      </c>
      <c r="N31" s="7" t="s">
        <v>148</v>
      </c>
      <c r="O31" s="7" t="s">
        <v>148</v>
      </c>
      <c r="P31" s="7" t="s">
        <v>222</v>
      </c>
      <c r="Q31" s="7"/>
      <c r="R31" s="11" t="s">
        <v>278</v>
      </c>
      <c r="S31" s="13" t="s">
        <v>19</v>
      </c>
      <c r="T31" s="7"/>
      <c r="U31" s="11" t="s">
        <v>19</v>
      </c>
      <c r="V31" s="11" t="s">
        <v>278</v>
      </c>
      <c r="W31" s="13" t="s">
        <v>91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279</v>
      </c>
      <c r="AD31" t="s">
        <v>6</v>
      </c>
      <c r="AE31" t="s">
        <v>280</v>
      </c>
      <c r="AF31" t="s">
        <v>85</v>
      </c>
      <c r="AG31" t="s">
        <v>73</v>
      </c>
      <c r="AH31" t="s">
        <v>19</v>
      </c>
    </row>
    <row r="32" ht="14.25" customHeight="1" spans="1:34">
      <c r="A32" s="6" t="s">
        <v>281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282</v>
      </c>
      <c r="H32" s="7" t="s">
        <v>283</v>
      </c>
      <c r="I32" s="7" t="s">
        <v>77</v>
      </c>
      <c r="J32" s="7" t="s">
        <v>2</v>
      </c>
      <c r="K32" s="7" t="s">
        <v>284</v>
      </c>
      <c r="L32" s="7">
        <v>1</v>
      </c>
      <c r="M32" s="7">
        <v>1</v>
      </c>
      <c r="N32" s="7" t="s">
        <v>148</v>
      </c>
      <c r="O32" s="7" t="s">
        <v>148</v>
      </c>
      <c r="P32" s="7" t="s">
        <v>222</v>
      </c>
      <c r="Q32" s="7"/>
      <c r="R32" s="11" t="s">
        <v>285</v>
      </c>
      <c r="S32" s="13" t="s">
        <v>19</v>
      </c>
      <c r="T32" s="7"/>
      <c r="U32" s="11" t="s">
        <v>19</v>
      </c>
      <c r="V32" s="11" t="s">
        <v>285</v>
      </c>
      <c r="W32" s="13" t="s">
        <v>166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286</v>
      </c>
      <c r="AD32" t="s">
        <v>6</v>
      </c>
      <c r="AE32" t="s">
        <v>287</v>
      </c>
      <c r="AF32" t="s">
        <v>85</v>
      </c>
      <c r="AG32" t="s">
        <v>73</v>
      </c>
      <c r="AH32" t="s">
        <v>19</v>
      </c>
    </row>
    <row r="33" ht="14.25" customHeight="1" spans="1:34">
      <c r="A33" s="6" t="s">
        <v>288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289</v>
      </c>
      <c r="H33" s="7" t="s">
        <v>290</v>
      </c>
      <c r="I33" s="7" t="s">
        <v>77</v>
      </c>
      <c r="J33" s="7" t="s">
        <v>2</v>
      </c>
      <c r="K33" s="7" t="s">
        <v>291</v>
      </c>
      <c r="L33" s="7">
        <v>1</v>
      </c>
      <c r="M33" s="7">
        <v>1</v>
      </c>
      <c r="N33" s="7" t="s">
        <v>148</v>
      </c>
      <c r="O33" s="7" t="s">
        <v>148</v>
      </c>
      <c r="P33" s="7" t="s">
        <v>222</v>
      </c>
      <c r="Q33" s="7"/>
      <c r="R33" s="11" t="s">
        <v>205</v>
      </c>
      <c r="S33" s="13" t="s">
        <v>19</v>
      </c>
      <c r="T33" s="7"/>
      <c r="U33" s="11" t="s">
        <v>19</v>
      </c>
      <c r="V33" s="11" t="s">
        <v>205</v>
      </c>
      <c r="W33" s="13" t="s">
        <v>206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207</v>
      </c>
      <c r="AD33" t="s">
        <v>6</v>
      </c>
      <c r="AE33" t="s">
        <v>292</v>
      </c>
      <c r="AF33" t="s">
        <v>85</v>
      </c>
      <c r="AG33" t="s">
        <v>73</v>
      </c>
      <c r="AH33" t="s">
        <v>19</v>
      </c>
    </row>
    <row r="34" ht="14.25" customHeight="1" spans="1:34">
      <c r="A34" s="6" t="s">
        <v>293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255</v>
      </c>
      <c r="H34" s="7" t="s">
        <v>256</v>
      </c>
      <c r="I34" s="7" t="s">
        <v>77</v>
      </c>
      <c r="J34" s="7" t="s">
        <v>2</v>
      </c>
      <c r="K34" s="7" t="s">
        <v>294</v>
      </c>
      <c r="L34" s="7">
        <v>1</v>
      </c>
      <c r="M34" s="7">
        <v>2</v>
      </c>
      <c r="N34" s="7" t="s">
        <v>80</v>
      </c>
      <c r="O34" s="7" t="s">
        <v>148</v>
      </c>
      <c r="P34" s="7" t="s">
        <v>295</v>
      </c>
      <c r="Q34" s="7"/>
      <c r="R34" s="11" t="s">
        <v>296</v>
      </c>
      <c r="S34" s="13" t="s">
        <v>19</v>
      </c>
      <c r="T34" s="7"/>
      <c r="U34" s="11" t="s">
        <v>19</v>
      </c>
      <c r="V34" s="11" t="s">
        <v>296</v>
      </c>
      <c r="W34" s="13" t="s">
        <v>297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298</v>
      </c>
      <c r="AD34" t="s">
        <v>6</v>
      </c>
      <c r="AE34" t="s">
        <v>299</v>
      </c>
      <c r="AF34" t="s">
        <v>85</v>
      </c>
      <c r="AG34" t="s">
        <v>73</v>
      </c>
      <c r="AH34" t="s">
        <v>19</v>
      </c>
    </row>
    <row r="35" ht="14.25" customHeight="1" spans="1:34">
      <c r="A35" s="6" t="s">
        <v>300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301</v>
      </c>
      <c r="H35" s="7" t="s">
        <v>302</v>
      </c>
      <c r="I35" s="7" t="s">
        <v>77</v>
      </c>
      <c r="J35" s="7" t="s">
        <v>2</v>
      </c>
      <c r="K35" s="7" t="s">
        <v>303</v>
      </c>
      <c r="L35" s="7">
        <v>1</v>
      </c>
      <c r="M35" s="7">
        <v>2</v>
      </c>
      <c r="N35" s="7" t="s">
        <v>80</v>
      </c>
      <c r="O35" s="7" t="s">
        <v>148</v>
      </c>
      <c r="P35" s="7" t="s">
        <v>295</v>
      </c>
      <c r="Q35" s="7"/>
      <c r="R35" s="11" t="s">
        <v>304</v>
      </c>
      <c r="S35" s="13" t="s">
        <v>19</v>
      </c>
      <c r="T35" s="7"/>
      <c r="U35" s="11" t="s">
        <v>19</v>
      </c>
      <c r="V35" s="11" t="s">
        <v>304</v>
      </c>
      <c r="W35" s="13" t="s">
        <v>305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306</v>
      </c>
      <c r="AD35" t="s">
        <v>6</v>
      </c>
      <c r="AE35" t="s">
        <v>307</v>
      </c>
      <c r="AF35" t="s">
        <v>85</v>
      </c>
      <c r="AG35" t="s">
        <v>73</v>
      </c>
      <c r="AH35" t="s">
        <v>19</v>
      </c>
    </row>
    <row r="36" ht="14.25" customHeight="1" spans="1:34">
      <c r="A36" s="6" t="s">
        <v>308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309</v>
      </c>
      <c r="H36" s="7" t="s">
        <v>310</v>
      </c>
      <c r="I36" s="7" t="s">
        <v>77</v>
      </c>
      <c r="J36" s="7" t="s">
        <v>2</v>
      </c>
      <c r="K36" s="7" t="s">
        <v>311</v>
      </c>
      <c r="L36" s="7">
        <v>1</v>
      </c>
      <c r="M36" s="7">
        <v>1</v>
      </c>
      <c r="N36" s="7" t="s">
        <v>148</v>
      </c>
      <c r="O36" s="7" t="s">
        <v>222</v>
      </c>
      <c r="P36" s="7" t="s">
        <v>295</v>
      </c>
      <c r="Q36" s="7"/>
      <c r="R36" s="11" t="s">
        <v>286</v>
      </c>
      <c r="S36" s="13" t="s">
        <v>19</v>
      </c>
      <c r="T36" s="7"/>
      <c r="U36" s="11" t="s">
        <v>19</v>
      </c>
      <c r="V36" s="11" t="s">
        <v>286</v>
      </c>
      <c r="W36" s="13" t="s">
        <v>214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312</v>
      </c>
      <c r="AD36" t="s">
        <v>6</v>
      </c>
      <c r="AE36" t="s">
        <v>84</v>
      </c>
      <c r="AF36" t="s">
        <v>85</v>
      </c>
      <c r="AG36" t="s">
        <v>73</v>
      </c>
      <c r="AH36" t="s">
        <v>19</v>
      </c>
    </row>
    <row r="37" ht="14.25" customHeight="1" spans="1:34">
      <c r="A37" s="6" t="s">
        <v>313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314</v>
      </c>
      <c r="H37" s="7" t="s">
        <v>315</v>
      </c>
      <c r="I37" s="7" t="s">
        <v>77</v>
      </c>
      <c r="J37" s="7" t="s">
        <v>2</v>
      </c>
      <c r="K37" s="7" t="s">
        <v>316</v>
      </c>
      <c r="L37" s="7">
        <v>1</v>
      </c>
      <c r="M37" s="7">
        <v>1</v>
      </c>
      <c r="N37" s="7" t="s">
        <v>222</v>
      </c>
      <c r="O37" s="7" t="s">
        <v>222</v>
      </c>
      <c r="P37" s="7" t="s">
        <v>295</v>
      </c>
      <c r="Q37" s="7"/>
      <c r="R37" s="11" t="s">
        <v>286</v>
      </c>
      <c r="S37" s="13" t="s">
        <v>19</v>
      </c>
      <c r="T37" s="7"/>
      <c r="U37" s="11" t="s">
        <v>19</v>
      </c>
      <c r="V37" s="11" t="s">
        <v>286</v>
      </c>
      <c r="W37" s="13" t="s">
        <v>214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312</v>
      </c>
      <c r="AD37" t="s">
        <v>6</v>
      </c>
      <c r="AE37" t="s">
        <v>317</v>
      </c>
      <c r="AF37" t="s">
        <v>85</v>
      </c>
      <c r="AG37" t="s">
        <v>73</v>
      </c>
      <c r="AH37" t="s">
        <v>19</v>
      </c>
    </row>
    <row r="38" ht="14.25" customHeight="1" spans="1:34">
      <c r="A38" s="6" t="s">
        <v>318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202</v>
      </c>
      <c r="H38" s="7" t="s">
        <v>203</v>
      </c>
      <c r="I38" s="7" t="s">
        <v>77</v>
      </c>
      <c r="J38" s="7" t="s">
        <v>2</v>
      </c>
      <c r="K38" s="7" t="s">
        <v>319</v>
      </c>
      <c r="L38" s="7">
        <v>1</v>
      </c>
      <c r="M38" s="7">
        <v>1</v>
      </c>
      <c r="N38" s="7" t="s">
        <v>222</v>
      </c>
      <c r="O38" s="7" t="s">
        <v>222</v>
      </c>
      <c r="P38" s="7" t="s">
        <v>295</v>
      </c>
      <c r="Q38" s="7"/>
      <c r="R38" s="11" t="s">
        <v>320</v>
      </c>
      <c r="S38" s="13" t="s">
        <v>19</v>
      </c>
      <c r="T38" s="7"/>
      <c r="U38" s="11" t="s">
        <v>19</v>
      </c>
      <c r="V38" s="11" t="s">
        <v>320</v>
      </c>
      <c r="W38" s="13" t="s">
        <v>321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322</v>
      </c>
      <c r="AD38" t="s">
        <v>6</v>
      </c>
      <c r="AE38" t="s">
        <v>208</v>
      </c>
      <c r="AF38" t="s">
        <v>85</v>
      </c>
      <c r="AG38" t="s">
        <v>73</v>
      </c>
      <c r="AH38" t="s">
        <v>19</v>
      </c>
    </row>
    <row r="39" ht="14.25" customHeight="1" spans="1:34">
      <c r="A39" s="6" t="s">
        <v>323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324</v>
      </c>
      <c r="H39" s="7" t="s">
        <v>325</v>
      </c>
      <c r="I39" s="7" t="s">
        <v>77</v>
      </c>
      <c r="J39" s="7" t="s">
        <v>2</v>
      </c>
      <c r="K39" s="7" t="s">
        <v>326</v>
      </c>
      <c r="L39" s="7">
        <v>1</v>
      </c>
      <c r="M39" s="7">
        <v>1</v>
      </c>
      <c r="N39" s="7" t="s">
        <v>222</v>
      </c>
      <c r="O39" s="7" t="s">
        <v>222</v>
      </c>
      <c r="P39" s="7" t="s">
        <v>295</v>
      </c>
      <c r="Q39" s="7"/>
      <c r="R39" s="11" t="s">
        <v>327</v>
      </c>
      <c r="S39" s="13" t="s">
        <v>19</v>
      </c>
      <c r="T39" s="7"/>
      <c r="U39" s="11" t="s">
        <v>19</v>
      </c>
      <c r="V39" s="11" t="s">
        <v>327</v>
      </c>
      <c r="W39" s="13" t="s">
        <v>206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328</v>
      </c>
      <c r="AD39" t="s">
        <v>6</v>
      </c>
      <c r="AE39" t="s">
        <v>329</v>
      </c>
      <c r="AF39" t="s">
        <v>85</v>
      </c>
      <c r="AG39" t="s">
        <v>73</v>
      </c>
      <c r="AH39" t="s">
        <v>19</v>
      </c>
    </row>
    <row r="40" ht="14.25" customHeight="1" spans="1:34">
      <c r="A40" s="6" t="s">
        <v>330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185</v>
      </c>
      <c r="H40" s="7" t="s">
        <v>186</v>
      </c>
      <c r="I40" s="7" t="s">
        <v>77</v>
      </c>
      <c r="J40" s="7" t="s">
        <v>2</v>
      </c>
      <c r="K40" s="7" t="s">
        <v>331</v>
      </c>
      <c r="L40" s="7">
        <v>1</v>
      </c>
      <c r="M40" s="7">
        <v>1</v>
      </c>
      <c r="N40" s="7" t="s">
        <v>116</v>
      </c>
      <c r="O40" s="7" t="s">
        <v>332</v>
      </c>
      <c r="P40" s="7" t="s">
        <v>333</v>
      </c>
      <c r="Q40" s="7"/>
      <c r="R40" s="11" t="s">
        <v>189</v>
      </c>
      <c r="S40" s="13" t="s">
        <v>19</v>
      </c>
      <c r="T40" s="7"/>
      <c r="U40" s="11" t="s">
        <v>19</v>
      </c>
      <c r="V40" s="11" t="s">
        <v>189</v>
      </c>
      <c r="W40" s="13" t="s">
        <v>190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191</v>
      </c>
      <c r="AD40" t="s">
        <v>6</v>
      </c>
      <c r="AE40" t="s">
        <v>192</v>
      </c>
      <c r="AF40" t="s">
        <v>85</v>
      </c>
      <c r="AG40" t="s">
        <v>73</v>
      </c>
      <c r="AH40" t="s">
        <v>19</v>
      </c>
    </row>
    <row r="41" customHeight="1" spans="1:32">
      <c r="A41" s="9" t="s">
        <v>334</v>
      </c>
      <c r="B41" s="9"/>
      <c r="C41" s="9" t="s">
        <v>335</v>
      </c>
      <c r="D41" s="9"/>
      <c r="E41" s="9"/>
      <c r="F41" s="9"/>
      <c r="G41" s="9" t="s">
        <v>335</v>
      </c>
      <c r="H41" s="9" t="s">
        <v>335</v>
      </c>
      <c r="I41" s="9" t="s">
        <v>335</v>
      </c>
      <c r="J41" s="9" t="s">
        <v>335</v>
      </c>
      <c r="K41" s="9" t="s">
        <v>335</v>
      </c>
      <c r="L41" s="9" t="s">
        <v>335</v>
      </c>
      <c r="M41" s="9" t="s">
        <v>335</v>
      </c>
      <c r="N41" s="9" t="s">
        <v>335</v>
      </c>
      <c r="O41" s="9" t="s">
        <v>335</v>
      </c>
      <c r="P41" s="9" t="s">
        <v>335</v>
      </c>
      <c r="Q41" s="9"/>
      <c r="R41" s="12" t="s">
        <v>20</v>
      </c>
      <c r="S41" s="12" t="s">
        <v>19</v>
      </c>
      <c r="T41" s="9" t="s">
        <v>335</v>
      </c>
      <c r="U41" s="12"/>
      <c r="V41" s="12" t="s">
        <v>20</v>
      </c>
      <c r="W41" s="12" t="s">
        <v>21</v>
      </c>
      <c r="X41" s="12"/>
      <c r="Y41" s="12"/>
      <c r="Z41" s="12"/>
      <c r="AA41" s="9"/>
      <c r="AB41" s="12"/>
      <c r="AC41" s="9"/>
      <c r="AD41" s="9" t="s">
        <v>335</v>
      </c>
      <c r="AE41" s="9"/>
      <c r="AF41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336</v>
      </c>
      <c r="B1" s="4" t="s">
        <v>337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338</v>
      </c>
      <c r="H1" s="4" t="s">
        <v>339</v>
      </c>
      <c r="I1" s="4" t="s">
        <v>13</v>
      </c>
      <c r="J1" s="4" t="s">
        <v>17</v>
      </c>
      <c r="K1" s="4" t="s">
        <v>18</v>
      </c>
      <c r="L1" s="10" t="s">
        <v>340</v>
      </c>
      <c r="M1" s="4" t="s">
        <v>341</v>
      </c>
      <c r="N1" s="4" t="s">
        <v>342</v>
      </c>
    </row>
    <row r="2" ht="14.25" customHeight="1" spans="1:256">
      <c r="A2" s="6" t="s">
        <v>343</v>
      </c>
      <c r="B2" s="7" t="s">
        <v>144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222</v>
      </c>
      <c r="H2" s="7" t="s">
        <v>344</v>
      </c>
      <c r="I2" s="11" t="s">
        <v>22</v>
      </c>
      <c r="J2" s="11" t="s">
        <v>19</v>
      </c>
      <c r="K2" s="11" t="s">
        <v>22</v>
      </c>
      <c r="L2" s="7" t="s">
        <v>345</v>
      </c>
      <c r="M2" s="7" t="s">
        <v>346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9" t="s">
        <v>334</v>
      </c>
      <c r="B3" s="9" t="s">
        <v>335</v>
      </c>
      <c r="C3" s="9" t="s">
        <v>335</v>
      </c>
      <c r="D3" s="9" t="s">
        <v>335</v>
      </c>
      <c r="E3" s="9"/>
      <c r="F3" s="9"/>
      <c r="G3" s="9" t="s">
        <v>335</v>
      </c>
      <c r="H3" s="9" t="s">
        <v>335</v>
      </c>
      <c r="I3" s="12" t="s">
        <v>22</v>
      </c>
      <c r="J3" s="12"/>
      <c r="K3" s="12"/>
      <c r="L3" s="9"/>
      <c r="M3" s="9" t="s">
        <v>335</v>
      </c>
      <c r="N3" t="s">
        <v>335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347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abSelected="1" topLeftCell="A18" workbookViewId="0">
      <selection activeCell="A46" sqref="A46:A4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348</v>
      </c>
    </row>
    <row r="2" ht="14.25" customHeight="1" spans="1:9">
      <c r="A2" s="6" t="s">
        <v>71</v>
      </c>
      <c r="B2" s="7" t="s">
        <v>79</v>
      </c>
      <c r="C2" s="7" t="s">
        <v>80</v>
      </c>
      <c r="D2" s="3">
        <v>80</v>
      </c>
      <c r="E2" t="str">
        <f>VLOOKUP(A2,HOP!A:L,12,0)</f>
        <v>80.00</v>
      </c>
      <c r="F2" t="str">
        <f>VLOOKUP(A2,HOP!A:C,3,0)</f>
        <v>2407455</v>
      </c>
      <c r="G2">
        <f>D2-E2</f>
        <v>0</v>
      </c>
      <c r="H2" t="str">
        <f>$H$1&amp;F2</f>
        <v>，2407455</v>
      </c>
      <c r="I2" t="str">
        <f>VLOOKUP(A2,HOP!A:T,20,0)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100</v>
      </c>
      <c r="E3" t="str">
        <f>VLOOKUP(A3,HOP!A:L,12,0)</f>
        <v>100.00</v>
      </c>
      <c r="F3" t="str">
        <f>VLOOKUP(A3,HOP!A:C,3,0)</f>
        <v>2407264</v>
      </c>
      <c r="G3">
        <f t="shared" ref="G3:G41" si="0">D3-E3</f>
        <v>0</v>
      </c>
      <c r="H3" t="str">
        <f t="shared" ref="H3:H41" si="1">$H$1&amp;F3</f>
        <v>，2407264</v>
      </c>
      <c r="I3" t="str">
        <f>VLOOKUP(A3,HOP!A:T,20,0)</f>
        <v>直连</v>
      </c>
    </row>
    <row r="4" ht="14.25" customHeight="1" spans="1:9">
      <c r="A4" s="6" t="s">
        <v>94</v>
      </c>
      <c r="B4" s="7" t="s">
        <v>79</v>
      </c>
      <c r="C4" s="7" t="s">
        <v>80</v>
      </c>
      <c r="D4" s="3">
        <v>539</v>
      </c>
      <c r="E4" t="str">
        <f>VLOOKUP(A4,HOP!A:L,12,0)</f>
        <v>539.00</v>
      </c>
      <c r="F4" t="str">
        <f>VLOOKUP(A4,HOP!A:C,3,0)</f>
        <v>2385801</v>
      </c>
      <c r="G4">
        <f t="shared" si="0"/>
        <v>0</v>
      </c>
      <c r="H4" t="str">
        <f t="shared" si="1"/>
        <v>，2385801</v>
      </c>
      <c r="I4" t="str">
        <f>VLOOKUP(A4,HOP!A:T,20,0)</f>
        <v>直连</v>
      </c>
    </row>
    <row r="5" ht="14.25" customHeight="1" spans="1:9">
      <c r="A5" s="6" t="s">
        <v>102</v>
      </c>
      <c r="B5" s="7" t="s">
        <v>107</v>
      </c>
      <c r="C5" s="7" t="s">
        <v>80</v>
      </c>
      <c r="D5" s="3">
        <v>1360</v>
      </c>
      <c r="E5" t="str">
        <f>VLOOKUP(A5,HOP!A:L,12,0)</f>
        <v>1360.00</v>
      </c>
      <c r="F5" t="str">
        <f>VLOOKUP(A5,HOP!A:C,3,0)</f>
        <v>2399276</v>
      </c>
      <c r="G5">
        <f t="shared" si="0"/>
        <v>0</v>
      </c>
      <c r="H5" t="str">
        <f t="shared" si="1"/>
        <v>，2399276</v>
      </c>
      <c r="I5" t="str">
        <f>VLOOKUP(A5,HOP!A:T,20,0)</f>
        <v>直连</v>
      </c>
    </row>
    <row r="6" ht="14.25" customHeight="1" spans="1:9">
      <c r="A6" s="6" t="s">
        <v>112</v>
      </c>
      <c r="B6" s="7" t="s">
        <v>79</v>
      </c>
      <c r="C6" s="7" t="s">
        <v>80</v>
      </c>
      <c r="D6" s="3">
        <v>393</v>
      </c>
      <c r="E6" t="str">
        <f>VLOOKUP(A6,HOP!A:L,12,0)</f>
        <v>393.00</v>
      </c>
      <c r="F6" t="str">
        <f>VLOOKUP(A6,HOP!A:C,3,0)</f>
        <v>2406655</v>
      </c>
      <c r="G6">
        <f t="shared" si="0"/>
        <v>0</v>
      </c>
      <c r="H6" t="str">
        <f t="shared" si="1"/>
        <v>，2406655</v>
      </c>
      <c r="I6" t="str">
        <f>VLOOKUP(A6,HOP!A:T,20,0)</f>
        <v>直连</v>
      </c>
    </row>
    <row r="7" ht="14.25" customHeight="1" spans="1:9">
      <c r="A7" s="6" t="s">
        <v>121</v>
      </c>
      <c r="B7" s="7" t="s">
        <v>79</v>
      </c>
      <c r="C7" s="7" t="s">
        <v>80</v>
      </c>
      <c r="D7" s="3">
        <v>201</v>
      </c>
      <c r="E7" t="str">
        <f>VLOOKUP(A7,HOP!A:L,12,0)</f>
        <v>201.00</v>
      </c>
      <c r="F7" t="str">
        <f>VLOOKUP(A7,HOP!A:C,3,0)</f>
        <v>2407064</v>
      </c>
      <c r="G7">
        <f t="shared" si="0"/>
        <v>0</v>
      </c>
      <c r="H7" t="str">
        <f t="shared" si="1"/>
        <v>，2407064</v>
      </c>
      <c r="I7" t="str">
        <f>VLOOKUP(A7,HOP!A:T,20,0)</f>
        <v>直连</v>
      </c>
    </row>
    <row r="8" ht="14.25" customHeight="1" spans="1:9">
      <c r="A8" s="6" t="s">
        <v>129</v>
      </c>
      <c r="B8" s="7" t="s">
        <v>79</v>
      </c>
      <c r="C8" s="7" t="s">
        <v>80</v>
      </c>
      <c r="D8" s="3">
        <v>89</v>
      </c>
      <c r="E8" t="str">
        <f>VLOOKUP(A8,HOP!A:L,12,0)</f>
        <v>89.00</v>
      </c>
      <c r="F8" t="str">
        <f>VLOOKUP(A8,HOP!A:C,3,0)</f>
        <v>2407185</v>
      </c>
      <c r="G8">
        <f t="shared" si="0"/>
        <v>0</v>
      </c>
      <c r="H8" t="str">
        <f t="shared" si="1"/>
        <v>，2407185</v>
      </c>
      <c r="I8" t="str">
        <f>VLOOKUP(A8,HOP!A:T,20,0)</f>
        <v>直连</v>
      </c>
    </row>
    <row r="9" ht="14.25" customHeight="1" spans="1:9">
      <c r="A9" s="6" t="s">
        <v>137</v>
      </c>
      <c r="B9" s="7" t="s">
        <v>79</v>
      </c>
      <c r="C9" s="7" t="s">
        <v>80</v>
      </c>
      <c r="D9" s="3">
        <v>379</v>
      </c>
      <c r="E9" t="str">
        <f>VLOOKUP(A9,HOP!A:L,12,0)</f>
        <v>379.00</v>
      </c>
      <c r="F9" t="str">
        <f>VLOOKUP(A9,HOP!A:C,3,0)</f>
        <v>2407387</v>
      </c>
      <c r="G9">
        <f t="shared" si="0"/>
        <v>0</v>
      </c>
      <c r="H9" t="str">
        <f t="shared" si="1"/>
        <v>，2407387</v>
      </c>
      <c r="I9" t="str">
        <f>VLOOKUP(A9,HOP!A:T,20,0)</f>
        <v>直连</v>
      </c>
    </row>
    <row r="10" ht="14.25" customHeight="1" spans="1:9">
      <c r="A10" s="42" t="s">
        <v>144</v>
      </c>
      <c r="B10" s="7" t="s">
        <v>116</v>
      </c>
      <c r="C10" s="7" t="s">
        <v>148</v>
      </c>
      <c r="D10" s="3">
        <v>159</v>
      </c>
      <c r="E10" t="str">
        <f>VLOOKUP(A10,HOP!A:L,12,0)</f>
        <v>159.00</v>
      </c>
      <c r="F10" t="str">
        <f>VLOOKUP(A10,HOP!A:C,3,0)</f>
        <v>2406325</v>
      </c>
      <c r="G10">
        <f t="shared" si="0"/>
        <v>0</v>
      </c>
      <c r="H10" t="str">
        <f t="shared" si="1"/>
        <v>，2406325</v>
      </c>
      <c r="I10" t="str">
        <f>VLOOKUP(A10,HOP!A:T,20,0)</f>
        <v>直连</v>
      </c>
    </row>
    <row r="11" ht="14.25" customHeight="1" spans="1:9">
      <c r="A11" s="6" t="s">
        <v>153</v>
      </c>
      <c r="B11" s="7" t="s">
        <v>80</v>
      </c>
      <c r="C11" s="7" t="s">
        <v>148</v>
      </c>
      <c r="D11" s="3">
        <v>145</v>
      </c>
      <c r="E11" t="str">
        <f>VLOOKUP(A11,HOP!A:L,12,0)</f>
        <v>145.00</v>
      </c>
      <c r="F11" t="str">
        <f>VLOOKUP(A11,HOP!A:C,3,0)</f>
        <v>2408303</v>
      </c>
      <c r="G11">
        <f t="shared" si="0"/>
        <v>0</v>
      </c>
      <c r="H11" t="str">
        <f t="shared" si="1"/>
        <v>，2408303</v>
      </c>
      <c r="I11" t="str">
        <f>VLOOKUP(A11,HOP!A:T,20,0)</f>
        <v>直连</v>
      </c>
    </row>
    <row r="12" ht="14.25" customHeight="1" spans="1:9">
      <c r="A12" s="6" t="s">
        <v>161</v>
      </c>
      <c r="B12" s="7" t="s">
        <v>80</v>
      </c>
      <c r="C12" s="7" t="s">
        <v>148</v>
      </c>
      <c r="D12" s="3">
        <v>135</v>
      </c>
      <c r="E12" t="str">
        <f>VLOOKUP(A12,HOP!A:L,12,0)</f>
        <v>135.00</v>
      </c>
      <c r="F12" t="str">
        <f>VLOOKUP(A12,HOP!A:C,3,0)</f>
        <v>2408402</v>
      </c>
      <c r="G12">
        <f t="shared" si="0"/>
        <v>0</v>
      </c>
      <c r="H12" t="str">
        <f t="shared" si="1"/>
        <v>，2408402</v>
      </c>
      <c r="I12" t="str">
        <f>VLOOKUP(A12,HOP!A:T,20,0)</f>
        <v>直连</v>
      </c>
    </row>
    <row r="13" ht="14.25" customHeight="1" spans="1:9">
      <c r="A13" s="6" t="s">
        <v>168</v>
      </c>
      <c r="B13" s="7" t="s">
        <v>80</v>
      </c>
      <c r="C13" s="7" t="s">
        <v>148</v>
      </c>
      <c r="D13" s="3">
        <v>100</v>
      </c>
      <c r="E13" t="str">
        <f>VLOOKUP(A13,HOP!A:L,12,0)</f>
        <v>100.00</v>
      </c>
      <c r="F13" t="str">
        <f>VLOOKUP(A13,HOP!A:C,3,0)</f>
        <v>2408314</v>
      </c>
      <c r="G13">
        <f t="shared" si="0"/>
        <v>0</v>
      </c>
      <c r="H13" t="str">
        <f t="shared" si="1"/>
        <v>，2408314</v>
      </c>
      <c r="I13" t="str">
        <f>VLOOKUP(A13,HOP!A:T,20,0)</f>
        <v>直连</v>
      </c>
    </row>
    <row r="14" ht="14.25" customHeight="1" spans="1:9">
      <c r="A14" s="6" t="s">
        <v>169</v>
      </c>
      <c r="B14" s="7" t="s">
        <v>80</v>
      </c>
      <c r="C14" s="7" t="s">
        <v>148</v>
      </c>
      <c r="D14" s="3">
        <v>748</v>
      </c>
      <c r="E14" t="str">
        <f>VLOOKUP(A14,HOP!A:L,12,0)</f>
        <v>748.00</v>
      </c>
      <c r="F14" t="str">
        <f>VLOOKUP(A14,HOP!A:C,3,0)</f>
        <v>2408408</v>
      </c>
      <c r="G14">
        <f t="shared" si="0"/>
        <v>0</v>
      </c>
      <c r="H14" t="str">
        <f t="shared" si="1"/>
        <v>，2408408</v>
      </c>
      <c r="I14" t="str">
        <f>VLOOKUP(A14,HOP!A:T,20,0)</f>
        <v>直连</v>
      </c>
    </row>
    <row r="15" ht="14.25" customHeight="1" spans="1:9">
      <c r="A15" s="6" t="s">
        <v>177</v>
      </c>
      <c r="B15" s="7" t="s">
        <v>80</v>
      </c>
      <c r="C15" s="7" t="s">
        <v>148</v>
      </c>
      <c r="D15" s="3">
        <v>56</v>
      </c>
      <c r="E15" t="str">
        <f>VLOOKUP(A15,HOP!A:L,12,0)</f>
        <v>56.00</v>
      </c>
      <c r="F15" t="str">
        <f>VLOOKUP(A15,HOP!A:C,3,0)</f>
        <v>2407615</v>
      </c>
      <c r="G15">
        <f t="shared" si="0"/>
        <v>0</v>
      </c>
      <c r="H15" t="str">
        <f t="shared" si="1"/>
        <v>，2407615</v>
      </c>
      <c r="I15" t="str">
        <f>VLOOKUP(A15,HOP!A:T,20,0)</f>
        <v>直连</v>
      </c>
    </row>
    <row r="16" ht="14.25" customHeight="1" spans="1:9">
      <c r="A16" s="6" t="s">
        <v>184</v>
      </c>
      <c r="B16" s="7" t="s">
        <v>80</v>
      </c>
      <c r="C16" s="7" t="s">
        <v>148</v>
      </c>
      <c r="D16" s="3">
        <v>357</v>
      </c>
      <c r="E16" t="str">
        <f>VLOOKUP(A16,HOP!A:L,12,0)</f>
        <v>357.00</v>
      </c>
      <c r="F16" t="str">
        <f>VLOOKUP(A16,HOP!A:C,3,0)</f>
        <v>2404270</v>
      </c>
      <c r="G16">
        <f t="shared" si="0"/>
        <v>0</v>
      </c>
      <c r="H16" t="str">
        <f t="shared" si="1"/>
        <v>，2404270</v>
      </c>
      <c r="I16" t="str">
        <f>VLOOKUP(A16,HOP!A:T,20,0)</f>
        <v>直连</v>
      </c>
    </row>
    <row r="17" ht="14.25" customHeight="1" spans="1:9">
      <c r="A17" s="6" t="s">
        <v>193</v>
      </c>
      <c r="B17" s="7" t="s">
        <v>80</v>
      </c>
      <c r="C17" s="7" t="s">
        <v>148</v>
      </c>
      <c r="D17" s="3">
        <v>224</v>
      </c>
      <c r="E17" t="str">
        <f>VLOOKUP(A17,HOP!A:L,12,0)</f>
        <v>224.00</v>
      </c>
      <c r="F17" t="str">
        <f>VLOOKUP(A17,HOP!A:C,3,0)</f>
        <v>2408421</v>
      </c>
      <c r="G17">
        <f t="shared" si="0"/>
        <v>0</v>
      </c>
      <c r="H17" t="str">
        <f t="shared" si="1"/>
        <v>，2408421</v>
      </c>
      <c r="I17" t="str">
        <f>VLOOKUP(A17,HOP!A:T,20,0)</f>
        <v>直连</v>
      </c>
    </row>
    <row r="18" ht="14.25" customHeight="1" spans="1:9">
      <c r="A18" s="6" t="s">
        <v>201</v>
      </c>
      <c r="B18" s="7" t="s">
        <v>80</v>
      </c>
      <c r="C18" s="7" t="s">
        <v>148</v>
      </c>
      <c r="D18" s="3">
        <v>153</v>
      </c>
      <c r="E18" t="str">
        <f>VLOOKUP(A18,HOP!A:L,12,0)</f>
        <v>153.00</v>
      </c>
      <c r="F18" t="str">
        <f>VLOOKUP(A18,HOP!A:C,3,0)</f>
        <v>2408371</v>
      </c>
      <c r="G18">
        <f t="shared" si="0"/>
        <v>0</v>
      </c>
      <c r="H18" t="str">
        <f t="shared" si="1"/>
        <v>，2408371</v>
      </c>
      <c r="I18" t="str">
        <f>VLOOKUP(A18,HOP!A:T,20,0)</f>
        <v>直连</v>
      </c>
    </row>
    <row r="19" ht="14.25" customHeight="1" spans="1:9">
      <c r="A19" s="6" t="s">
        <v>209</v>
      </c>
      <c r="B19" s="7" t="s">
        <v>80</v>
      </c>
      <c r="C19" s="7" t="s">
        <v>148</v>
      </c>
      <c r="D19" s="3">
        <v>118</v>
      </c>
      <c r="E19" t="str">
        <f>VLOOKUP(A19,HOP!A:L,12,0)</f>
        <v>118.00</v>
      </c>
      <c r="F19" t="str">
        <f>VLOOKUP(A19,HOP!A:C,3,0)</f>
        <v>2408079</v>
      </c>
      <c r="G19">
        <f t="shared" si="0"/>
        <v>0</v>
      </c>
      <c r="H19" t="str">
        <f t="shared" si="1"/>
        <v>，2408079</v>
      </c>
      <c r="I19" t="str">
        <f>VLOOKUP(A19,HOP!A:T,20,0)</f>
        <v>直连</v>
      </c>
    </row>
    <row r="20" ht="14.25" customHeight="1" spans="1:9">
      <c r="A20" s="6" t="s">
        <v>217</v>
      </c>
      <c r="B20" s="7" t="s">
        <v>148</v>
      </c>
      <c r="C20" s="7" t="s">
        <v>222</v>
      </c>
      <c r="D20" s="3">
        <v>537</v>
      </c>
      <c r="E20" t="str">
        <f>VLOOKUP(A20,HOP!A:L,12,0)</f>
        <v>537.00</v>
      </c>
      <c r="F20" t="str">
        <f>VLOOKUP(A20,HOP!A:C,3,0)</f>
        <v>2392683</v>
      </c>
      <c r="G20">
        <f t="shared" si="0"/>
        <v>0</v>
      </c>
      <c r="H20" t="str">
        <f t="shared" si="1"/>
        <v>，2392683</v>
      </c>
      <c r="I20" t="str">
        <f>VLOOKUP(A20,HOP!A:T,20,0)</f>
        <v>直连</v>
      </c>
    </row>
    <row r="21" ht="14.25" customHeight="1" spans="1:9">
      <c r="A21" s="6" t="s">
        <v>227</v>
      </c>
      <c r="B21" s="7" t="s">
        <v>148</v>
      </c>
      <c r="C21" s="7" t="s">
        <v>222</v>
      </c>
      <c r="D21" s="3">
        <v>118</v>
      </c>
      <c r="E21" t="str">
        <f>VLOOKUP(A21,HOP!A:L,12,0)</f>
        <v>118.00</v>
      </c>
      <c r="F21" t="str">
        <f>VLOOKUP(A21,HOP!A:C,3,0)</f>
        <v>2409023</v>
      </c>
      <c r="G21">
        <f t="shared" si="0"/>
        <v>0</v>
      </c>
      <c r="H21" t="str">
        <f t="shared" si="1"/>
        <v>，2409023</v>
      </c>
      <c r="I21" t="str">
        <f>VLOOKUP(A21,HOP!A:T,20,0)</f>
        <v>直连</v>
      </c>
    </row>
    <row r="22" ht="14.25" customHeight="1" spans="1:9">
      <c r="A22" s="6" t="s">
        <v>231</v>
      </c>
      <c r="B22" s="7" t="s">
        <v>148</v>
      </c>
      <c r="C22" s="7" t="s">
        <v>222</v>
      </c>
      <c r="D22" s="3">
        <v>80</v>
      </c>
      <c r="E22" t="str">
        <f>VLOOKUP(A22,HOP!A:L,12,0)</f>
        <v>80.00</v>
      </c>
      <c r="F22" t="str">
        <f>VLOOKUP(A22,HOP!A:C,3,0)</f>
        <v>2408459</v>
      </c>
      <c r="G22">
        <f t="shared" si="0"/>
        <v>0</v>
      </c>
      <c r="H22" t="str">
        <f t="shared" si="1"/>
        <v>，2408459</v>
      </c>
      <c r="I22" t="str">
        <f>VLOOKUP(A22,HOP!A:T,20,0)</f>
        <v>直连</v>
      </c>
    </row>
    <row r="23" ht="14.25" customHeight="1" spans="1:9">
      <c r="A23" s="6" t="s">
        <v>232</v>
      </c>
      <c r="B23" s="7" t="s">
        <v>148</v>
      </c>
      <c r="C23" s="7" t="s">
        <v>222</v>
      </c>
      <c r="D23" s="3">
        <v>141</v>
      </c>
      <c r="E23" t="str">
        <f>VLOOKUP(A23,HOP!A:L,12,0)</f>
        <v>141.00</v>
      </c>
      <c r="F23" t="str">
        <f>VLOOKUP(A23,HOP!A:C,3,0)</f>
        <v>2408872</v>
      </c>
      <c r="G23">
        <f t="shared" si="0"/>
        <v>0</v>
      </c>
      <c r="H23" t="str">
        <f t="shared" si="1"/>
        <v>，2408872</v>
      </c>
      <c r="I23" t="str">
        <f>VLOOKUP(A23,HOP!A:T,20,0)</f>
        <v>直连</v>
      </c>
    </row>
    <row r="24" ht="14.25" customHeight="1" spans="1:9">
      <c r="A24" s="6" t="s">
        <v>239</v>
      </c>
      <c r="B24" s="7" t="s">
        <v>148</v>
      </c>
      <c r="C24" s="7" t="s">
        <v>222</v>
      </c>
      <c r="D24" s="3">
        <v>62</v>
      </c>
      <c r="E24" t="str">
        <f>VLOOKUP(A24,HOP!A:L,12,0)</f>
        <v>62.00</v>
      </c>
      <c r="F24" t="str">
        <f>VLOOKUP(A24,HOP!A:C,3,0)</f>
        <v>2409045</v>
      </c>
      <c r="G24">
        <f t="shared" si="0"/>
        <v>0</v>
      </c>
      <c r="H24" t="str">
        <f t="shared" si="1"/>
        <v>，2409045</v>
      </c>
      <c r="I24" t="str">
        <f>VLOOKUP(A24,HOP!A:T,20,0)</f>
        <v>直连</v>
      </c>
    </row>
    <row r="25" ht="14.25" customHeight="1" spans="1:9">
      <c r="A25" s="6" t="s">
        <v>246</v>
      </c>
      <c r="B25" s="7" t="s">
        <v>148</v>
      </c>
      <c r="C25" s="7" t="s">
        <v>222</v>
      </c>
      <c r="D25" s="3">
        <v>100</v>
      </c>
      <c r="E25" t="str">
        <f>VLOOKUP(A25,HOP!A:L,12,0)</f>
        <v>100.00</v>
      </c>
      <c r="F25" t="str">
        <f>VLOOKUP(A25,HOP!A:C,3,0)</f>
        <v>2408948</v>
      </c>
      <c r="G25">
        <f t="shared" si="0"/>
        <v>0</v>
      </c>
      <c r="H25" t="str">
        <f t="shared" si="1"/>
        <v>，2408948</v>
      </c>
      <c r="I25" t="str">
        <f>VLOOKUP(A25,HOP!A:T,20,0)</f>
        <v>直连</v>
      </c>
    </row>
    <row r="26" ht="14.25" customHeight="1" spans="1:9">
      <c r="A26" s="6" t="s">
        <v>247</v>
      </c>
      <c r="B26" s="7" t="s">
        <v>148</v>
      </c>
      <c r="C26" s="7" t="s">
        <v>222</v>
      </c>
      <c r="D26" s="3">
        <v>537</v>
      </c>
      <c r="E26" t="str">
        <f>VLOOKUP(A26,HOP!A:L,12,0)</f>
        <v>537.00</v>
      </c>
      <c r="F26" t="str">
        <f>VLOOKUP(A26,HOP!A:C,3,0)</f>
        <v>2392678</v>
      </c>
      <c r="G26">
        <f t="shared" si="0"/>
        <v>0</v>
      </c>
      <c r="H26" t="str">
        <f t="shared" si="1"/>
        <v>，2392678</v>
      </c>
      <c r="I26" t="str">
        <f>VLOOKUP(A26,HOP!A:T,20,0)</f>
        <v>直连</v>
      </c>
    </row>
    <row r="27" ht="14.25" customHeight="1" spans="1:9">
      <c r="A27" s="6" t="s">
        <v>249</v>
      </c>
      <c r="B27" s="7" t="s">
        <v>148</v>
      </c>
      <c r="C27" s="7" t="s">
        <v>222</v>
      </c>
      <c r="D27" s="3">
        <v>358</v>
      </c>
      <c r="E27" t="str">
        <f>VLOOKUP(A27,HOP!A:L,12,0)</f>
        <v>358.00</v>
      </c>
      <c r="F27" t="str">
        <f>VLOOKUP(A27,HOP!A:C,3,0)</f>
        <v>2392700</v>
      </c>
      <c r="G27">
        <f t="shared" si="0"/>
        <v>0</v>
      </c>
      <c r="H27" t="str">
        <f t="shared" si="1"/>
        <v>，2392700</v>
      </c>
      <c r="I27" t="str">
        <f>VLOOKUP(A27,HOP!A:T,20,0)</f>
        <v>直连</v>
      </c>
    </row>
    <row r="28" ht="14.25" customHeight="1" spans="1:9">
      <c r="A28" s="6" t="s">
        <v>254</v>
      </c>
      <c r="B28" s="7" t="s">
        <v>148</v>
      </c>
      <c r="C28" s="7" t="s">
        <v>222</v>
      </c>
      <c r="D28" s="3">
        <v>864</v>
      </c>
      <c r="E28" t="str">
        <f>VLOOKUP(A28,HOP!A:L,12,0)</f>
        <v>864.00</v>
      </c>
      <c r="F28" t="str">
        <f>VLOOKUP(A28,HOP!A:C,3,0)</f>
        <v>2408243</v>
      </c>
      <c r="G28">
        <f t="shared" si="0"/>
        <v>0</v>
      </c>
      <c r="H28" t="str">
        <f t="shared" si="1"/>
        <v>，2408243</v>
      </c>
      <c r="I28" t="str">
        <f>VLOOKUP(A28,HOP!A:T,20,0)</f>
        <v>直连</v>
      </c>
    </row>
    <row r="29" ht="14.25" customHeight="1" spans="1:9">
      <c r="A29" s="6" t="s">
        <v>262</v>
      </c>
      <c r="B29" s="7" t="s">
        <v>148</v>
      </c>
      <c r="C29" s="7" t="s">
        <v>222</v>
      </c>
      <c r="D29" s="3">
        <v>746</v>
      </c>
      <c r="E29" t="str">
        <f>VLOOKUP(A29,HOP!A:L,12,0)</f>
        <v>746.00</v>
      </c>
      <c r="F29" t="str">
        <f>VLOOKUP(A29,HOP!A:C,3,0)</f>
        <v>2408409</v>
      </c>
      <c r="G29">
        <f t="shared" si="0"/>
        <v>0</v>
      </c>
      <c r="H29" t="str">
        <f t="shared" si="1"/>
        <v>，2408409</v>
      </c>
      <c r="I29" t="str">
        <f>VLOOKUP(A29,HOP!A:T,20,0)</f>
        <v>直连</v>
      </c>
    </row>
    <row r="30" ht="14.25" customHeight="1" spans="1:9">
      <c r="A30" s="6" t="s">
        <v>268</v>
      </c>
      <c r="B30" s="7" t="s">
        <v>148</v>
      </c>
      <c r="C30" s="7" t="s">
        <v>222</v>
      </c>
      <c r="D30" s="3">
        <v>147</v>
      </c>
      <c r="E30" t="str">
        <f>VLOOKUP(A30,HOP!A:L,12,0)</f>
        <v>147.00</v>
      </c>
      <c r="F30" t="str">
        <f>VLOOKUP(A30,HOP!A:C,3,0)</f>
        <v>2408610</v>
      </c>
      <c r="G30">
        <f t="shared" si="0"/>
        <v>0</v>
      </c>
      <c r="H30" t="str">
        <f t="shared" si="1"/>
        <v>，2408610</v>
      </c>
      <c r="I30" t="str">
        <f>VLOOKUP(A30,HOP!A:T,20,0)</f>
        <v>直连</v>
      </c>
    </row>
    <row r="31" ht="14.25" customHeight="1" spans="1:9">
      <c r="A31" s="6" t="s">
        <v>274</v>
      </c>
      <c r="B31" s="7" t="s">
        <v>148</v>
      </c>
      <c r="C31" s="7" t="s">
        <v>222</v>
      </c>
      <c r="D31" s="3">
        <v>95</v>
      </c>
      <c r="E31" t="str">
        <f>VLOOKUP(A31,HOP!A:L,12,0)</f>
        <v>95.00</v>
      </c>
      <c r="F31" t="str">
        <f>VLOOKUP(A31,HOP!A:C,3,0)</f>
        <v>2408529</v>
      </c>
      <c r="G31">
        <f t="shared" si="0"/>
        <v>0</v>
      </c>
      <c r="H31" t="str">
        <f t="shared" si="1"/>
        <v>，2408529</v>
      </c>
      <c r="I31" t="str">
        <f>VLOOKUP(A31,HOP!A:T,20,0)</f>
        <v>直连</v>
      </c>
    </row>
    <row r="32" ht="14.25" customHeight="1" spans="1:9">
      <c r="A32" s="6" t="s">
        <v>281</v>
      </c>
      <c r="B32" s="7" t="s">
        <v>148</v>
      </c>
      <c r="C32" s="7" t="s">
        <v>222</v>
      </c>
      <c r="D32" s="3">
        <v>134</v>
      </c>
      <c r="E32" t="str">
        <f>VLOOKUP(A32,HOP!A:L,12,0)</f>
        <v>134.00</v>
      </c>
      <c r="F32" t="str">
        <f>VLOOKUP(A32,HOP!A:C,3,0)</f>
        <v>2408985</v>
      </c>
      <c r="G32">
        <f t="shared" si="0"/>
        <v>0</v>
      </c>
      <c r="H32" t="str">
        <f t="shared" si="1"/>
        <v>，2408985</v>
      </c>
      <c r="I32" t="str">
        <f>VLOOKUP(A32,HOP!A:T,20,0)</f>
        <v>直连</v>
      </c>
    </row>
    <row r="33" ht="14.25" customHeight="1" spans="1:9">
      <c r="A33" s="6" t="s">
        <v>288</v>
      </c>
      <c r="B33" s="7" t="s">
        <v>148</v>
      </c>
      <c r="C33" s="7" t="s">
        <v>222</v>
      </c>
      <c r="D33" s="3">
        <v>153</v>
      </c>
      <c r="E33" t="str">
        <f>VLOOKUP(A33,HOP!A:L,12,0)</f>
        <v>153.00</v>
      </c>
      <c r="F33" t="str">
        <f>VLOOKUP(A33,HOP!A:C,3,0)</f>
        <v>2409051</v>
      </c>
      <c r="G33">
        <f t="shared" si="0"/>
        <v>0</v>
      </c>
      <c r="H33" t="str">
        <f t="shared" si="1"/>
        <v>，2409051</v>
      </c>
      <c r="I33" t="str">
        <f>VLOOKUP(A33,HOP!A:T,20,0)</f>
        <v>直连</v>
      </c>
    </row>
    <row r="34" ht="14.25" customHeight="1" spans="1:9">
      <c r="A34" s="6" t="s">
        <v>293</v>
      </c>
      <c r="B34" s="7" t="s">
        <v>148</v>
      </c>
      <c r="C34" s="7" t="s">
        <v>295</v>
      </c>
      <c r="D34" s="3">
        <v>2078</v>
      </c>
      <c r="E34" t="str">
        <f>VLOOKUP(A34,HOP!A:L,12,0)</f>
        <v>2078.00</v>
      </c>
      <c r="F34" t="str">
        <f>VLOOKUP(A34,HOP!A:C,3,0)</f>
        <v>2408271</v>
      </c>
      <c r="G34">
        <f t="shared" si="0"/>
        <v>0</v>
      </c>
      <c r="H34" t="str">
        <f t="shared" si="1"/>
        <v>，2408271</v>
      </c>
      <c r="I34" t="str">
        <f>VLOOKUP(A34,HOP!A:T,20,0)</f>
        <v>直连</v>
      </c>
    </row>
    <row r="35" ht="14.25" customHeight="1" spans="1:9">
      <c r="A35" s="6" t="s">
        <v>300</v>
      </c>
      <c r="B35" s="7" t="s">
        <v>148</v>
      </c>
      <c r="C35" s="7" t="s">
        <v>295</v>
      </c>
      <c r="D35" s="3">
        <v>3912</v>
      </c>
      <c r="E35" t="str">
        <f>VLOOKUP(A35,HOP!A:L,12,0)</f>
        <v>3912.00</v>
      </c>
      <c r="F35" t="str">
        <f>VLOOKUP(A35,HOP!A:C,3,0)</f>
        <v>2408389</v>
      </c>
      <c r="G35">
        <f t="shared" si="0"/>
        <v>0</v>
      </c>
      <c r="H35" t="str">
        <f t="shared" si="1"/>
        <v>，2408389</v>
      </c>
      <c r="I35" t="str">
        <f>VLOOKUP(A35,HOP!A:T,20,0)</f>
        <v>直连</v>
      </c>
    </row>
    <row r="36" ht="14.25" customHeight="1" spans="1:9">
      <c r="A36" s="6" t="s">
        <v>308</v>
      </c>
      <c r="B36" s="7" t="s">
        <v>222</v>
      </c>
      <c r="C36" s="7" t="s">
        <v>295</v>
      </c>
      <c r="D36" s="3">
        <v>116</v>
      </c>
      <c r="E36" t="str">
        <f>VLOOKUP(A36,HOP!A:L,12,0)</f>
        <v>116.00</v>
      </c>
      <c r="F36" t="str">
        <f>VLOOKUP(A36,HOP!A:C,3,0)</f>
        <v>2408754</v>
      </c>
      <c r="G36">
        <f t="shared" si="0"/>
        <v>0</v>
      </c>
      <c r="H36" t="str">
        <f t="shared" si="1"/>
        <v>，2408754</v>
      </c>
      <c r="I36" t="str">
        <f>VLOOKUP(A36,HOP!A:T,20,0)</f>
        <v>直连</v>
      </c>
    </row>
    <row r="37" ht="14.25" customHeight="1" spans="1:9">
      <c r="A37" s="6" t="s">
        <v>313</v>
      </c>
      <c r="B37" s="7" t="s">
        <v>222</v>
      </c>
      <c r="C37" s="7" t="s">
        <v>295</v>
      </c>
      <c r="D37" s="3">
        <v>116</v>
      </c>
      <c r="E37" t="str">
        <f>VLOOKUP(A37,HOP!A:L,12,0)</f>
        <v>116.00</v>
      </c>
      <c r="F37" t="str">
        <f>VLOOKUP(A37,HOP!A:C,3,0)</f>
        <v>2409518</v>
      </c>
      <c r="G37">
        <f t="shared" si="0"/>
        <v>0</v>
      </c>
      <c r="H37" t="str">
        <f t="shared" si="1"/>
        <v>，2409518</v>
      </c>
      <c r="I37" t="str">
        <f>VLOOKUP(A37,HOP!A:T,20,0)</f>
        <v>直连</v>
      </c>
    </row>
    <row r="38" ht="14.25" customHeight="1" spans="1:9">
      <c r="A38" s="6" t="s">
        <v>318</v>
      </c>
      <c r="B38" s="7" t="s">
        <v>222</v>
      </c>
      <c r="C38" s="7" t="s">
        <v>295</v>
      </c>
      <c r="D38" s="3">
        <v>159</v>
      </c>
      <c r="E38" t="str">
        <f>VLOOKUP(A38,HOP!A:L,12,0)</f>
        <v>159.00</v>
      </c>
      <c r="F38" t="str">
        <f>VLOOKUP(A38,HOP!A:C,3,0)</f>
        <v>2409277</v>
      </c>
      <c r="G38">
        <f t="shared" si="0"/>
        <v>0</v>
      </c>
      <c r="H38" t="str">
        <f t="shared" si="1"/>
        <v>，2409277</v>
      </c>
      <c r="I38" t="str">
        <f>VLOOKUP(A38,HOP!A:T,20,0)</f>
        <v>直连</v>
      </c>
    </row>
    <row r="39" ht="14.25" customHeight="1" spans="1:9">
      <c r="A39" s="6" t="s">
        <v>323</v>
      </c>
      <c r="B39" s="7" t="s">
        <v>222</v>
      </c>
      <c r="C39" s="7" t="s">
        <v>295</v>
      </c>
      <c r="D39" s="3">
        <v>148</v>
      </c>
      <c r="E39" t="str">
        <f>VLOOKUP(A39,HOP!A:L,12,0)</f>
        <v>148.00</v>
      </c>
      <c r="F39" t="str">
        <f>VLOOKUP(A39,HOP!A:C,3,0)</f>
        <v>2409540</v>
      </c>
      <c r="G39">
        <f t="shared" si="0"/>
        <v>0</v>
      </c>
      <c r="H39" t="str">
        <f t="shared" si="1"/>
        <v>，2409540</v>
      </c>
      <c r="I39" t="str">
        <f>VLOOKUP(A39,HOP!A:T,20,0)</f>
        <v>直连</v>
      </c>
    </row>
    <row r="40" ht="14.25" customHeight="1" spans="1:9">
      <c r="A40" s="6" t="s">
        <v>330</v>
      </c>
      <c r="B40" s="7" t="s">
        <v>332</v>
      </c>
      <c r="C40" s="7" t="s">
        <v>333</v>
      </c>
      <c r="D40" s="3">
        <v>357</v>
      </c>
      <c r="E40" t="str">
        <f>VLOOKUP(A40,HOP!A:L,12,0)</f>
        <v>357.00</v>
      </c>
      <c r="F40" t="str">
        <f>VLOOKUP(A40,HOP!A:C,3,0)</f>
        <v>2405740</v>
      </c>
      <c r="G40">
        <f t="shared" si="0"/>
        <v>0</v>
      </c>
      <c r="H40" t="str">
        <f t="shared" si="1"/>
        <v>，2405740</v>
      </c>
      <c r="I40" t="str">
        <f>VLOOKUP(A40,HOP!A:T,20,0)</f>
        <v>直连</v>
      </c>
    </row>
    <row r="42" spans="4:4">
      <c r="D42" s="3">
        <f>SUM(D2:D41)</f>
        <v>16294</v>
      </c>
    </row>
    <row r="43" ht="14.25" spans="4:4">
      <c r="D43" s="8" t="s">
        <v>23</v>
      </c>
    </row>
    <row r="46" spans="1:1">
      <c r="A46" t="s">
        <v>349</v>
      </c>
    </row>
    <row r="47" spans="1:1">
      <c r="A47" s="5" t="s">
        <v>350</v>
      </c>
    </row>
  </sheetData>
  <autoFilter ref="A1:I40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351</v>
      </c>
      <c r="B1" s="2" t="s">
        <v>352</v>
      </c>
      <c r="C1" s="2" t="s">
        <v>353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354</v>
      </c>
      <c r="I1" s="2" t="s">
        <v>355</v>
      </c>
      <c r="J1" s="2" t="s">
        <v>356</v>
      </c>
      <c r="K1" s="2" t="s">
        <v>357</v>
      </c>
      <c r="L1" s="2" t="s">
        <v>358</v>
      </c>
      <c r="M1" s="2" t="s">
        <v>359</v>
      </c>
      <c r="N1" s="2" t="s">
        <v>360</v>
      </c>
      <c r="O1" s="2" t="s">
        <v>361</v>
      </c>
      <c r="P1" s="2" t="s">
        <v>362</v>
      </c>
      <c r="Q1" s="2" t="s">
        <v>363</v>
      </c>
      <c r="R1" s="2" t="s">
        <v>364</v>
      </c>
      <c r="S1" s="2" t="s">
        <v>365</v>
      </c>
      <c r="T1" s="2" t="s">
        <v>366</v>
      </c>
    </row>
    <row r="2" s="1" customFormat="1" spans="1:20">
      <c r="A2" s="1" t="s">
        <v>323</v>
      </c>
      <c r="B2" s="1" t="s">
        <v>222</v>
      </c>
      <c r="C2" s="1" t="s">
        <v>367</v>
      </c>
      <c r="D2" s="1" t="s">
        <v>325</v>
      </c>
      <c r="E2" s="1" t="s">
        <v>326</v>
      </c>
      <c r="F2" s="1" t="s">
        <v>222</v>
      </c>
      <c r="G2" s="1" t="s">
        <v>295</v>
      </c>
      <c r="H2" s="1" t="s">
        <v>368</v>
      </c>
      <c r="I2" s="1" t="s">
        <v>369</v>
      </c>
      <c r="J2" s="1" t="s">
        <v>370</v>
      </c>
      <c r="K2" s="1" t="s">
        <v>369</v>
      </c>
      <c r="L2" s="1" t="s">
        <v>369</v>
      </c>
      <c r="M2" s="1" t="s">
        <v>371</v>
      </c>
      <c r="N2" s="1" t="s">
        <v>371</v>
      </c>
      <c r="O2" s="1" t="s">
        <v>372</v>
      </c>
      <c r="P2" s="1" t="s">
        <v>373</v>
      </c>
      <c r="Q2" s="1" t="s">
        <v>374</v>
      </c>
      <c r="R2" s="1" t="s">
        <v>73</v>
      </c>
      <c r="S2" s="1" t="s">
        <v>375</v>
      </c>
      <c r="T2" s="1" t="s">
        <v>376</v>
      </c>
    </row>
    <row r="3" s="1" customFormat="1" spans="1:20">
      <c r="A3" s="1" t="s">
        <v>313</v>
      </c>
      <c r="B3" s="1" t="s">
        <v>222</v>
      </c>
      <c r="C3" s="1" t="s">
        <v>377</v>
      </c>
      <c r="D3" s="1" t="s">
        <v>378</v>
      </c>
      <c r="E3" s="1" t="s">
        <v>316</v>
      </c>
      <c r="F3" s="1" t="s">
        <v>222</v>
      </c>
      <c r="G3" s="1" t="s">
        <v>295</v>
      </c>
      <c r="H3" s="1" t="s">
        <v>368</v>
      </c>
      <c r="I3" s="1" t="s">
        <v>379</v>
      </c>
      <c r="J3" s="1" t="s">
        <v>370</v>
      </c>
      <c r="K3" s="1" t="s">
        <v>379</v>
      </c>
      <c r="L3" s="1" t="s">
        <v>379</v>
      </c>
      <c r="M3" s="1" t="s">
        <v>371</v>
      </c>
      <c r="N3" s="1" t="s">
        <v>371</v>
      </c>
      <c r="O3" s="1" t="s">
        <v>372</v>
      </c>
      <c r="P3" s="1" t="s">
        <v>373</v>
      </c>
      <c r="Q3" s="1" t="s">
        <v>380</v>
      </c>
      <c r="R3" s="1" t="s">
        <v>73</v>
      </c>
      <c r="S3" s="1" t="s">
        <v>375</v>
      </c>
      <c r="T3" s="1" t="s">
        <v>376</v>
      </c>
    </row>
    <row r="4" s="1" customFormat="1" spans="1:20">
      <c r="A4" s="1" t="s">
        <v>318</v>
      </c>
      <c r="B4" s="1" t="s">
        <v>222</v>
      </c>
      <c r="C4" s="1" t="s">
        <v>381</v>
      </c>
      <c r="D4" s="1" t="s">
        <v>203</v>
      </c>
      <c r="E4" s="1" t="s">
        <v>319</v>
      </c>
      <c r="F4" s="1" t="s">
        <v>222</v>
      </c>
      <c r="G4" s="1" t="s">
        <v>295</v>
      </c>
      <c r="H4" s="1" t="s">
        <v>368</v>
      </c>
      <c r="I4" s="1" t="s">
        <v>382</v>
      </c>
      <c r="J4" s="1" t="s">
        <v>370</v>
      </c>
      <c r="K4" s="1" t="s">
        <v>382</v>
      </c>
      <c r="L4" s="1" t="s">
        <v>382</v>
      </c>
      <c r="M4" s="1" t="s">
        <v>371</v>
      </c>
      <c r="N4" s="1" t="s">
        <v>371</v>
      </c>
      <c r="O4" s="1" t="s">
        <v>372</v>
      </c>
      <c r="P4" s="1" t="s">
        <v>373</v>
      </c>
      <c r="Q4" s="1" t="s">
        <v>383</v>
      </c>
      <c r="R4" s="1" t="s">
        <v>73</v>
      </c>
      <c r="S4" s="1" t="s">
        <v>375</v>
      </c>
      <c r="T4" s="1" t="s">
        <v>376</v>
      </c>
    </row>
    <row r="5" s="1" customFormat="1" spans="1:20">
      <c r="A5" s="1" t="s">
        <v>288</v>
      </c>
      <c r="B5" s="1" t="s">
        <v>148</v>
      </c>
      <c r="C5" s="1" t="s">
        <v>384</v>
      </c>
      <c r="D5" s="1" t="s">
        <v>290</v>
      </c>
      <c r="E5" s="1" t="s">
        <v>291</v>
      </c>
      <c r="F5" s="1" t="s">
        <v>148</v>
      </c>
      <c r="G5" s="1" t="s">
        <v>222</v>
      </c>
      <c r="H5" s="1" t="s">
        <v>368</v>
      </c>
      <c r="I5" s="1" t="s">
        <v>385</v>
      </c>
      <c r="J5" s="1" t="s">
        <v>370</v>
      </c>
      <c r="K5" s="1" t="s">
        <v>385</v>
      </c>
      <c r="L5" s="1" t="s">
        <v>385</v>
      </c>
      <c r="M5" s="1" t="s">
        <v>371</v>
      </c>
      <c r="N5" s="1" t="s">
        <v>371</v>
      </c>
      <c r="O5" s="1" t="s">
        <v>372</v>
      </c>
      <c r="P5" s="1" t="s">
        <v>373</v>
      </c>
      <c r="Q5" s="1" t="s">
        <v>386</v>
      </c>
      <c r="R5" s="1" t="s">
        <v>73</v>
      </c>
      <c r="S5" s="1" t="s">
        <v>375</v>
      </c>
      <c r="T5" s="1" t="s">
        <v>376</v>
      </c>
    </row>
    <row r="6" s="1" customFormat="1" spans="1:20">
      <c r="A6" s="1" t="s">
        <v>239</v>
      </c>
      <c r="B6" s="1" t="s">
        <v>148</v>
      </c>
      <c r="C6" s="1" t="s">
        <v>387</v>
      </c>
      <c r="D6" s="1" t="s">
        <v>241</v>
      </c>
      <c r="E6" s="1" t="s">
        <v>242</v>
      </c>
      <c r="F6" s="1" t="s">
        <v>148</v>
      </c>
      <c r="G6" s="1" t="s">
        <v>222</v>
      </c>
      <c r="H6" s="1" t="s">
        <v>368</v>
      </c>
      <c r="I6" s="1" t="s">
        <v>388</v>
      </c>
      <c r="J6" s="1" t="s">
        <v>370</v>
      </c>
      <c r="K6" s="1" t="s">
        <v>388</v>
      </c>
      <c r="L6" s="1" t="s">
        <v>388</v>
      </c>
      <c r="M6" s="1" t="s">
        <v>371</v>
      </c>
      <c r="N6" s="1" t="s">
        <v>371</v>
      </c>
      <c r="O6" s="1" t="s">
        <v>372</v>
      </c>
      <c r="P6" s="1" t="s">
        <v>373</v>
      </c>
      <c r="Q6" s="1" t="s">
        <v>389</v>
      </c>
      <c r="R6" s="1" t="s">
        <v>73</v>
      </c>
      <c r="S6" s="1" t="s">
        <v>375</v>
      </c>
      <c r="T6" s="1" t="s">
        <v>376</v>
      </c>
    </row>
    <row r="7" s="1" customFormat="1" spans="1:20">
      <c r="A7" s="1" t="s">
        <v>227</v>
      </c>
      <c r="B7" s="1" t="s">
        <v>148</v>
      </c>
      <c r="C7" s="1" t="s">
        <v>390</v>
      </c>
      <c r="D7" s="1" t="s">
        <v>391</v>
      </c>
      <c r="E7" s="1" t="s">
        <v>230</v>
      </c>
      <c r="F7" s="1" t="s">
        <v>148</v>
      </c>
      <c r="G7" s="1" t="s">
        <v>222</v>
      </c>
      <c r="H7" s="1" t="s">
        <v>368</v>
      </c>
      <c r="I7" s="1" t="s">
        <v>392</v>
      </c>
      <c r="J7" s="1" t="s">
        <v>370</v>
      </c>
      <c r="K7" s="1" t="s">
        <v>392</v>
      </c>
      <c r="L7" s="1" t="s">
        <v>392</v>
      </c>
      <c r="M7" s="1" t="s">
        <v>371</v>
      </c>
      <c r="N7" s="1" t="s">
        <v>371</v>
      </c>
      <c r="O7" s="1" t="s">
        <v>372</v>
      </c>
      <c r="P7" s="1" t="s">
        <v>373</v>
      </c>
      <c r="Q7" s="1" t="s">
        <v>393</v>
      </c>
      <c r="R7" s="1" t="s">
        <v>73</v>
      </c>
      <c r="S7" s="1" t="s">
        <v>375</v>
      </c>
      <c r="T7" s="1" t="s">
        <v>376</v>
      </c>
    </row>
    <row r="8" s="1" customFormat="1" spans="1:20">
      <c r="A8" s="1" t="s">
        <v>281</v>
      </c>
      <c r="B8" s="1" t="s">
        <v>148</v>
      </c>
      <c r="C8" s="1" t="s">
        <v>394</v>
      </c>
      <c r="D8" s="1" t="s">
        <v>395</v>
      </c>
      <c r="E8" s="1" t="s">
        <v>284</v>
      </c>
      <c r="F8" s="1" t="s">
        <v>148</v>
      </c>
      <c r="G8" s="1" t="s">
        <v>222</v>
      </c>
      <c r="H8" s="1" t="s">
        <v>368</v>
      </c>
      <c r="I8" s="1" t="s">
        <v>396</v>
      </c>
      <c r="J8" s="1" t="s">
        <v>370</v>
      </c>
      <c r="K8" s="1" t="s">
        <v>396</v>
      </c>
      <c r="L8" s="1" t="s">
        <v>396</v>
      </c>
      <c r="M8" s="1" t="s">
        <v>371</v>
      </c>
      <c r="N8" s="1" t="s">
        <v>371</v>
      </c>
      <c r="O8" s="1" t="s">
        <v>372</v>
      </c>
      <c r="P8" s="1" t="s">
        <v>373</v>
      </c>
      <c r="Q8" s="1" t="s">
        <v>397</v>
      </c>
      <c r="R8" s="1" t="s">
        <v>73</v>
      </c>
      <c r="S8" s="1" t="s">
        <v>375</v>
      </c>
      <c r="T8" s="1" t="s">
        <v>376</v>
      </c>
    </row>
    <row r="9" s="1" customFormat="1" spans="1:20">
      <c r="A9" s="1" t="s">
        <v>246</v>
      </c>
      <c r="B9" s="1" t="s">
        <v>148</v>
      </c>
      <c r="C9" s="1" t="s">
        <v>398</v>
      </c>
      <c r="D9" s="1" t="s">
        <v>399</v>
      </c>
      <c r="E9" s="1" t="s">
        <v>89</v>
      </c>
      <c r="F9" s="1" t="s">
        <v>148</v>
      </c>
      <c r="G9" s="1" t="s">
        <v>222</v>
      </c>
      <c r="H9" s="1" t="s">
        <v>368</v>
      </c>
      <c r="I9" s="1" t="s">
        <v>400</v>
      </c>
      <c r="J9" s="1" t="s">
        <v>370</v>
      </c>
      <c r="K9" s="1" t="s">
        <v>400</v>
      </c>
      <c r="L9" s="1" t="s">
        <v>400</v>
      </c>
      <c r="M9" s="1" t="s">
        <v>371</v>
      </c>
      <c r="N9" s="1" t="s">
        <v>371</v>
      </c>
      <c r="O9" s="1" t="s">
        <v>372</v>
      </c>
      <c r="P9" s="1" t="s">
        <v>373</v>
      </c>
      <c r="Q9" s="1" t="s">
        <v>401</v>
      </c>
      <c r="R9" s="1" t="s">
        <v>73</v>
      </c>
      <c r="S9" s="1" t="s">
        <v>375</v>
      </c>
      <c r="T9" s="1" t="s">
        <v>376</v>
      </c>
    </row>
    <row r="10" s="1" customFormat="1" spans="1:20">
      <c r="A10" s="1" t="s">
        <v>232</v>
      </c>
      <c r="B10" s="1" t="s">
        <v>148</v>
      </c>
      <c r="C10" s="1" t="s">
        <v>402</v>
      </c>
      <c r="D10" s="1" t="s">
        <v>234</v>
      </c>
      <c r="E10" s="1" t="s">
        <v>235</v>
      </c>
      <c r="F10" s="1" t="s">
        <v>148</v>
      </c>
      <c r="G10" s="1" t="s">
        <v>222</v>
      </c>
      <c r="H10" s="1" t="s">
        <v>368</v>
      </c>
      <c r="I10" s="1" t="s">
        <v>403</v>
      </c>
      <c r="J10" s="1" t="s">
        <v>370</v>
      </c>
      <c r="K10" s="1" t="s">
        <v>403</v>
      </c>
      <c r="L10" s="1" t="s">
        <v>403</v>
      </c>
      <c r="M10" s="1" t="s">
        <v>371</v>
      </c>
      <c r="N10" s="1" t="s">
        <v>371</v>
      </c>
      <c r="O10" s="1" t="s">
        <v>372</v>
      </c>
      <c r="P10" s="1" t="s">
        <v>373</v>
      </c>
      <c r="Q10" s="1" t="s">
        <v>404</v>
      </c>
      <c r="R10" s="1" t="s">
        <v>73</v>
      </c>
      <c r="S10" s="1" t="s">
        <v>375</v>
      </c>
      <c r="T10" s="1" t="s">
        <v>376</v>
      </c>
    </row>
    <row r="11" s="1" customFormat="1" spans="1:20">
      <c r="A11" s="1" t="s">
        <v>308</v>
      </c>
      <c r="B11" s="1" t="s">
        <v>148</v>
      </c>
      <c r="C11" s="1" t="s">
        <v>405</v>
      </c>
      <c r="D11" s="1" t="s">
        <v>310</v>
      </c>
      <c r="E11" s="1" t="s">
        <v>311</v>
      </c>
      <c r="F11" s="1" t="s">
        <v>222</v>
      </c>
      <c r="G11" s="1" t="s">
        <v>295</v>
      </c>
      <c r="H11" s="1" t="s">
        <v>368</v>
      </c>
      <c r="I11" s="1" t="s">
        <v>379</v>
      </c>
      <c r="J11" s="1" t="s">
        <v>370</v>
      </c>
      <c r="K11" s="1" t="s">
        <v>379</v>
      </c>
      <c r="L11" s="1" t="s">
        <v>379</v>
      </c>
      <c r="M11" s="1" t="s">
        <v>371</v>
      </c>
      <c r="N11" s="1" t="s">
        <v>371</v>
      </c>
      <c r="O11" s="1" t="s">
        <v>372</v>
      </c>
      <c r="P11" s="1" t="s">
        <v>373</v>
      </c>
      <c r="Q11" s="1" t="s">
        <v>406</v>
      </c>
      <c r="R11" s="1" t="s">
        <v>73</v>
      </c>
      <c r="S11" s="1" t="s">
        <v>375</v>
      </c>
      <c r="T11" s="1" t="s">
        <v>376</v>
      </c>
    </row>
    <row r="12" s="1" customFormat="1" spans="1:20">
      <c r="A12" s="1" t="s">
        <v>268</v>
      </c>
      <c r="B12" s="1" t="s">
        <v>148</v>
      </c>
      <c r="C12" s="1" t="s">
        <v>407</v>
      </c>
      <c r="D12" s="1" t="s">
        <v>270</v>
      </c>
      <c r="E12" s="1" t="s">
        <v>271</v>
      </c>
      <c r="F12" s="1" t="s">
        <v>148</v>
      </c>
      <c r="G12" s="1" t="s">
        <v>222</v>
      </c>
      <c r="H12" s="1" t="s">
        <v>368</v>
      </c>
      <c r="I12" s="1" t="s">
        <v>408</v>
      </c>
      <c r="J12" s="1" t="s">
        <v>370</v>
      </c>
      <c r="K12" s="1" t="s">
        <v>408</v>
      </c>
      <c r="L12" s="1" t="s">
        <v>408</v>
      </c>
      <c r="M12" s="1" t="s">
        <v>371</v>
      </c>
      <c r="N12" s="1" t="s">
        <v>371</v>
      </c>
      <c r="O12" s="1" t="s">
        <v>372</v>
      </c>
      <c r="P12" s="1" t="s">
        <v>373</v>
      </c>
      <c r="Q12" s="1" t="s">
        <v>409</v>
      </c>
      <c r="R12" s="1" t="s">
        <v>73</v>
      </c>
      <c r="S12" s="1" t="s">
        <v>375</v>
      </c>
      <c r="T12" s="1" t="s">
        <v>376</v>
      </c>
    </row>
    <row r="13" s="1" customFormat="1" spans="1:20">
      <c r="A13" s="1" t="s">
        <v>274</v>
      </c>
      <c r="B13" s="1" t="s">
        <v>148</v>
      </c>
      <c r="C13" s="1" t="s">
        <v>410</v>
      </c>
      <c r="D13" s="1" t="s">
        <v>276</v>
      </c>
      <c r="E13" s="1" t="s">
        <v>277</v>
      </c>
      <c r="F13" s="1" t="s">
        <v>148</v>
      </c>
      <c r="G13" s="1" t="s">
        <v>222</v>
      </c>
      <c r="H13" s="1" t="s">
        <v>368</v>
      </c>
      <c r="I13" s="1" t="s">
        <v>411</v>
      </c>
      <c r="J13" s="1" t="s">
        <v>370</v>
      </c>
      <c r="K13" s="1" t="s">
        <v>411</v>
      </c>
      <c r="L13" s="1" t="s">
        <v>411</v>
      </c>
      <c r="M13" s="1" t="s">
        <v>371</v>
      </c>
      <c r="N13" s="1" t="s">
        <v>371</v>
      </c>
      <c r="O13" s="1" t="s">
        <v>372</v>
      </c>
      <c r="P13" s="1" t="s">
        <v>373</v>
      </c>
      <c r="Q13" s="1" t="s">
        <v>412</v>
      </c>
      <c r="R13" s="1" t="s">
        <v>73</v>
      </c>
      <c r="S13" s="1" t="s">
        <v>375</v>
      </c>
      <c r="T13" s="1" t="s">
        <v>376</v>
      </c>
    </row>
    <row r="14" s="1" customFormat="1" spans="1:20">
      <c r="A14" s="1" t="s">
        <v>231</v>
      </c>
      <c r="B14" s="1" t="s">
        <v>148</v>
      </c>
      <c r="C14" s="1" t="s">
        <v>413</v>
      </c>
      <c r="D14" s="1" t="s">
        <v>414</v>
      </c>
      <c r="E14" s="1" t="s">
        <v>78</v>
      </c>
      <c r="F14" s="1" t="s">
        <v>148</v>
      </c>
      <c r="G14" s="1" t="s">
        <v>222</v>
      </c>
      <c r="H14" s="1" t="s">
        <v>368</v>
      </c>
      <c r="I14" s="1" t="s">
        <v>415</v>
      </c>
      <c r="J14" s="1" t="s">
        <v>370</v>
      </c>
      <c r="K14" s="1" t="s">
        <v>415</v>
      </c>
      <c r="L14" s="1" t="s">
        <v>415</v>
      </c>
      <c r="M14" s="1" t="s">
        <v>371</v>
      </c>
      <c r="N14" s="1" t="s">
        <v>371</v>
      </c>
      <c r="O14" s="1" t="s">
        <v>372</v>
      </c>
      <c r="P14" s="1" t="s">
        <v>373</v>
      </c>
      <c r="Q14" s="1" t="s">
        <v>416</v>
      </c>
      <c r="R14" s="1" t="s">
        <v>73</v>
      </c>
      <c r="S14" s="1" t="s">
        <v>375</v>
      </c>
      <c r="T14" s="1" t="s">
        <v>376</v>
      </c>
    </row>
    <row r="15" s="1" customFormat="1" spans="1:20">
      <c r="A15" s="1" t="s">
        <v>193</v>
      </c>
      <c r="B15" s="1" t="s">
        <v>80</v>
      </c>
      <c r="C15" s="1" t="s">
        <v>417</v>
      </c>
      <c r="D15" s="1" t="s">
        <v>195</v>
      </c>
      <c r="E15" s="1" t="s">
        <v>196</v>
      </c>
      <c r="F15" s="1" t="s">
        <v>80</v>
      </c>
      <c r="G15" s="1" t="s">
        <v>148</v>
      </c>
      <c r="H15" s="1" t="s">
        <v>368</v>
      </c>
      <c r="I15" s="1" t="s">
        <v>418</v>
      </c>
      <c r="J15" s="1" t="s">
        <v>370</v>
      </c>
      <c r="K15" s="1" t="s">
        <v>418</v>
      </c>
      <c r="L15" s="1" t="s">
        <v>418</v>
      </c>
      <c r="M15" s="1" t="s">
        <v>371</v>
      </c>
      <c r="N15" s="1" t="s">
        <v>371</v>
      </c>
      <c r="O15" s="1" t="s">
        <v>372</v>
      </c>
      <c r="P15" s="1" t="s">
        <v>373</v>
      </c>
      <c r="Q15" s="1" t="s">
        <v>419</v>
      </c>
      <c r="R15" s="1" t="s">
        <v>73</v>
      </c>
      <c r="S15" s="1" t="s">
        <v>375</v>
      </c>
      <c r="T15" s="1" t="s">
        <v>376</v>
      </c>
    </row>
    <row r="16" s="1" customFormat="1" spans="1:20">
      <c r="A16" s="1" t="s">
        <v>262</v>
      </c>
      <c r="B16" s="1" t="s">
        <v>80</v>
      </c>
      <c r="C16" s="1" t="s">
        <v>420</v>
      </c>
      <c r="D16" s="1" t="s">
        <v>256</v>
      </c>
      <c r="E16" s="1" t="s">
        <v>263</v>
      </c>
      <c r="F16" s="1" t="s">
        <v>148</v>
      </c>
      <c r="G16" s="1" t="s">
        <v>222</v>
      </c>
      <c r="H16" s="1" t="s">
        <v>368</v>
      </c>
      <c r="I16" s="1" t="s">
        <v>421</v>
      </c>
      <c r="J16" s="1" t="s">
        <v>370</v>
      </c>
      <c r="K16" s="1" t="s">
        <v>421</v>
      </c>
      <c r="L16" s="1" t="s">
        <v>421</v>
      </c>
      <c r="M16" s="1" t="s">
        <v>371</v>
      </c>
      <c r="N16" s="1" t="s">
        <v>371</v>
      </c>
      <c r="O16" s="1" t="s">
        <v>372</v>
      </c>
      <c r="P16" s="1" t="s">
        <v>373</v>
      </c>
      <c r="Q16" s="1" t="s">
        <v>422</v>
      </c>
      <c r="R16" s="1" t="s">
        <v>73</v>
      </c>
      <c r="S16" s="1" t="s">
        <v>375</v>
      </c>
      <c r="T16" s="1" t="s">
        <v>376</v>
      </c>
    </row>
    <row r="17" s="1" customFormat="1" spans="1:20">
      <c r="A17" s="1" t="s">
        <v>169</v>
      </c>
      <c r="B17" s="1" t="s">
        <v>80</v>
      </c>
      <c r="C17" s="1" t="s">
        <v>423</v>
      </c>
      <c r="D17" s="1" t="s">
        <v>171</v>
      </c>
      <c r="E17" s="1" t="s">
        <v>172</v>
      </c>
      <c r="F17" s="1" t="s">
        <v>80</v>
      </c>
      <c r="G17" s="1" t="s">
        <v>148</v>
      </c>
      <c r="H17" s="1" t="s">
        <v>368</v>
      </c>
      <c r="I17" s="1" t="s">
        <v>424</v>
      </c>
      <c r="J17" s="1" t="s">
        <v>370</v>
      </c>
      <c r="K17" s="1" t="s">
        <v>424</v>
      </c>
      <c r="L17" s="1" t="s">
        <v>424</v>
      </c>
      <c r="M17" s="1" t="s">
        <v>371</v>
      </c>
      <c r="N17" s="1" t="s">
        <v>371</v>
      </c>
      <c r="O17" s="1" t="s">
        <v>372</v>
      </c>
      <c r="P17" s="1" t="s">
        <v>373</v>
      </c>
      <c r="Q17" s="1" t="s">
        <v>425</v>
      </c>
      <c r="R17" s="1" t="s">
        <v>73</v>
      </c>
      <c r="S17" s="1" t="s">
        <v>375</v>
      </c>
      <c r="T17" s="1" t="s">
        <v>376</v>
      </c>
    </row>
    <row r="18" s="1" customFormat="1" spans="1:20">
      <c r="A18" s="1" t="s">
        <v>161</v>
      </c>
      <c r="B18" s="1" t="s">
        <v>80</v>
      </c>
      <c r="C18" s="1" t="s">
        <v>426</v>
      </c>
      <c r="D18" s="1" t="s">
        <v>163</v>
      </c>
      <c r="E18" s="1" t="s">
        <v>164</v>
      </c>
      <c r="F18" s="1" t="s">
        <v>80</v>
      </c>
      <c r="G18" s="1" t="s">
        <v>148</v>
      </c>
      <c r="H18" s="1" t="s">
        <v>368</v>
      </c>
      <c r="I18" s="1" t="s">
        <v>427</v>
      </c>
      <c r="J18" s="1" t="s">
        <v>370</v>
      </c>
      <c r="K18" s="1" t="s">
        <v>427</v>
      </c>
      <c r="L18" s="1" t="s">
        <v>427</v>
      </c>
      <c r="M18" s="1" t="s">
        <v>371</v>
      </c>
      <c r="N18" s="1" t="s">
        <v>371</v>
      </c>
      <c r="O18" s="1" t="s">
        <v>372</v>
      </c>
      <c r="P18" s="1" t="s">
        <v>373</v>
      </c>
      <c r="Q18" s="1" t="s">
        <v>428</v>
      </c>
      <c r="R18" s="1" t="s">
        <v>73</v>
      </c>
      <c r="S18" s="1" t="s">
        <v>375</v>
      </c>
      <c r="T18" s="1" t="s">
        <v>376</v>
      </c>
    </row>
    <row r="19" s="1" customFormat="1" spans="1:20">
      <c r="A19" s="1" t="s">
        <v>300</v>
      </c>
      <c r="B19" s="1" t="s">
        <v>80</v>
      </c>
      <c r="C19" s="1" t="s">
        <v>429</v>
      </c>
      <c r="D19" s="1" t="s">
        <v>302</v>
      </c>
      <c r="E19" s="1" t="s">
        <v>303</v>
      </c>
      <c r="F19" s="1" t="s">
        <v>148</v>
      </c>
      <c r="G19" s="1" t="s">
        <v>295</v>
      </c>
      <c r="H19" s="1" t="s">
        <v>368</v>
      </c>
      <c r="I19" s="1" t="s">
        <v>430</v>
      </c>
      <c r="J19" s="1" t="s">
        <v>370</v>
      </c>
      <c r="K19" s="1" t="s">
        <v>430</v>
      </c>
      <c r="L19" s="1" t="s">
        <v>430</v>
      </c>
      <c r="M19" s="1" t="s">
        <v>371</v>
      </c>
      <c r="N19" s="1" t="s">
        <v>371</v>
      </c>
      <c r="O19" s="1" t="s">
        <v>372</v>
      </c>
      <c r="P19" s="1" t="s">
        <v>373</v>
      </c>
      <c r="Q19" s="1" t="s">
        <v>431</v>
      </c>
      <c r="R19" s="1" t="s">
        <v>73</v>
      </c>
      <c r="S19" s="1" t="s">
        <v>375</v>
      </c>
      <c r="T19" s="1" t="s">
        <v>376</v>
      </c>
    </row>
    <row r="20" s="1" customFormat="1" spans="1:20">
      <c r="A20" s="1" t="s">
        <v>201</v>
      </c>
      <c r="B20" s="1" t="s">
        <v>80</v>
      </c>
      <c r="C20" s="1" t="s">
        <v>432</v>
      </c>
      <c r="D20" s="1" t="s">
        <v>203</v>
      </c>
      <c r="E20" s="1" t="s">
        <v>204</v>
      </c>
      <c r="F20" s="1" t="s">
        <v>80</v>
      </c>
      <c r="G20" s="1" t="s">
        <v>148</v>
      </c>
      <c r="H20" s="1" t="s">
        <v>368</v>
      </c>
      <c r="I20" s="1" t="s">
        <v>385</v>
      </c>
      <c r="J20" s="1" t="s">
        <v>370</v>
      </c>
      <c r="K20" s="1" t="s">
        <v>385</v>
      </c>
      <c r="L20" s="1" t="s">
        <v>385</v>
      </c>
      <c r="M20" s="1" t="s">
        <v>371</v>
      </c>
      <c r="N20" s="1" t="s">
        <v>371</v>
      </c>
      <c r="O20" s="1" t="s">
        <v>372</v>
      </c>
      <c r="P20" s="1" t="s">
        <v>373</v>
      </c>
      <c r="Q20" s="1" t="s">
        <v>433</v>
      </c>
      <c r="R20" s="1" t="s">
        <v>73</v>
      </c>
      <c r="S20" s="1" t="s">
        <v>375</v>
      </c>
      <c r="T20" s="1" t="s">
        <v>376</v>
      </c>
    </row>
    <row r="21" s="1" customFormat="1" spans="1:20">
      <c r="A21" s="1" t="s">
        <v>168</v>
      </c>
      <c r="B21" s="1" t="s">
        <v>80</v>
      </c>
      <c r="C21" s="1" t="s">
        <v>434</v>
      </c>
      <c r="D21" s="1" t="s">
        <v>399</v>
      </c>
      <c r="E21" s="1" t="s">
        <v>89</v>
      </c>
      <c r="F21" s="1" t="s">
        <v>80</v>
      </c>
      <c r="G21" s="1" t="s">
        <v>148</v>
      </c>
      <c r="H21" s="1" t="s">
        <v>368</v>
      </c>
      <c r="I21" s="1" t="s">
        <v>400</v>
      </c>
      <c r="J21" s="1" t="s">
        <v>370</v>
      </c>
      <c r="K21" s="1" t="s">
        <v>400</v>
      </c>
      <c r="L21" s="1" t="s">
        <v>400</v>
      </c>
      <c r="M21" s="1" t="s">
        <v>371</v>
      </c>
      <c r="N21" s="1" t="s">
        <v>371</v>
      </c>
      <c r="O21" s="1" t="s">
        <v>372</v>
      </c>
      <c r="P21" s="1" t="s">
        <v>373</v>
      </c>
      <c r="Q21" s="1" t="s">
        <v>435</v>
      </c>
      <c r="R21" s="1" t="s">
        <v>73</v>
      </c>
      <c r="S21" s="1" t="s">
        <v>375</v>
      </c>
      <c r="T21" s="1" t="s">
        <v>376</v>
      </c>
    </row>
    <row r="22" s="1" customFormat="1" spans="1:20">
      <c r="A22" s="1" t="s">
        <v>153</v>
      </c>
      <c r="B22" s="1" t="s">
        <v>80</v>
      </c>
      <c r="C22" s="1" t="s">
        <v>436</v>
      </c>
      <c r="D22" s="1" t="s">
        <v>155</v>
      </c>
      <c r="E22" s="1" t="s">
        <v>156</v>
      </c>
      <c r="F22" s="1" t="s">
        <v>80</v>
      </c>
      <c r="G22" s="1" t="s">
        <v>148</v>
      </c>
      <c r="H22" s="1" t="s">
        <v>368</v>
      </c>
      <c r="I22" s="1" t="s">
        <v>437</v>
      </c>
      <c r="J22" s="1" t="s">
        <v>370</v>
      </c>
      <c r="K22" s="1" t="s">
        <v>437</v>
      </c>
      <c r="L22" s="1" t="s">
        <v>437</v>
      </c>
      <c r="M22" s="1" t="s">
        <v>371</v>
      </c>
      <c r="N22" s="1" t="s">
        <v>371</v>
      </c>
      <c r="O22" s="1" t="s">
        <v>372</v>
      </c>
      <c r="P22" s="1" t="s">
        <v>373</v>
      </c>
      <c r="Q22" s="1" t="s">
        <v>438</v>
      </c>
      <c r="R22" s="1" t="s">
        <v>73</v>
      </c>
      <c r="S22" s="1" t="s">
        <v>375</v>
      </c>
      <c r="T22" s="1" t="s">
        <v>376</v>
      </c>
    </row>
    <row r="23" s="1" customFormat="1" spans="1:20">
      <c r="A23" s="1" t="s">
        <v>293</v>
      </c>
      <c r="B23" s="1" t="s">
        <v>80</v>
      </c>
      <c r="C23" s="1" t="s">
        <v>439</v>
      </c>
      <c r="D23" s="1" t="s">
        <v>256</v>
      </c>
      <c r="E23" s="1" t="s">
        <v>294</v>
      </c>
      <c r="F23" s="1" t="s">
        <v>148</v>
      </c>
      <c r="G23" s="1" t="s">
        <v>295</v>
      </c>
      <c r="H23" s="1" t="s">
        <v>368</v>
      </c>
      <c r="I23" s="1" t="s">
        <v>440</v>
      </c>
      <c r="J23" s="1" t="s">
        <v>370</v>
      </c>
      <c r="K23" s="1" t="s">
        <v>440</v>
      </c>
      <c r="L23" s="1" t="s">
        <v>440</v>
      </c>
      <c r="M23" s="1" t="s">
        <v>371</v>
      </c>
      <c r="N23" s="1" t="s">
        <v>371</v>
      </c>
      <c r="O23" s="1" t="s">
        <v>372</v>
      </c>
      <c r="P23" s="1" t="s">
        <v>373</v>
      </c>
      <c r="Q23" s="1" t="s">
        <v>441</v>
      </c>
      <c r="R23" s="1" t="s">
        <v>73</v>
      </c>
      <c r="S23" s="1" t="s">
        <v>375</v>
      </c>
      <c r="T23" s="1" t="s">
        <v>376</v>
      </c>
    </row>
    <row r="24" s="1" customFormat="1" spans="1:20">
      <c r="A24" s="1" t="s">
        <v>254</v>
      </c>
      <c r="B24" s="1" t="s">
        <v>80</v>
      </c>
      <c r="C24" s="1" t="s">
        <v>442</v>
      </c>
      <c r="D24" s="1" t="s">
        <v>256</v>
      </c>
      <c r="E24" s="1" t="s">
        <v>257</v>
      </c>
      <c r="F24" s="1" t="s">
        <v>148</v>
      </c>
      <c r="G24" s="1" t="s">
        <v>222</v>
      </c>
      <c r="H24" s="1" t="s">
        <v>368</v>
      </c>
      <c r="I24" s="1" t="s">
        <v>443</v>
      </c>
      <c r="J24" s="1" t="s">
        <v>370</v>
      </c>
      <c r="K24" s="1" t="s">
        <v>443</v>
      </c>
      <c r="L24" s="1" t="s">
        <v>443</v>
      </c>
      <c r="M24" s="1" t="s">
        <v>371</v>
      </c>
      <c r="N24" s="1" t="s">
        <v>371</v>
      </c>
      <c r="O24" s="1" t="s">
        <v>372</v>
      </c>
      <c r="P24" s="1" t="s">
        <v>373</v>
      </c>
      <c r="Q24" s="1" t="s">
        <v>444</v>
      </c>
      <c r="R24" s="1" t="s">
        <v>73</v>
      </c>
      <c r="S24" s="1" t="s">
        <v>375</v>
      </c>
      <c r="T24" s="1" t="s">
        <v>376</v>
      </c>
    </row>
    <row r="25" s="1" customFormat="1" spans="1:20">
      <c r="A25" s="1" t="s">
        <v>209</v>
      </c>
      <c r="B25" s="1" t="s">
        <v>80</v>
      </c>
      <c r="C25" s="1" t="s">
        <v>445</v>
      </c>
      <c r="D25" s="1" t="s">
        <v>446</v>
      </c>
      <c r="E25" s="1" t="s">
        <v>212</v>
      </c>
      <c r="F25" s="1" t="s">
        <v>80</v>
      </c>
      <c r="G25" s="1" t="s">
        <v>148</v>
      </c>
      <c r="H25" s="1" t="s">
        <v>368</v>
      </c>
      <c r="I25" s="1" t="s">
        <v>392</v>
      </c>
      <c r="J25" s="1" t="s">
        <v>370</v>
      </c>
      <c r="K25" s="1" t="s">
        <v>392</v>
      </c>
      <c r="L25" s="1" t="s">
        <v>392</v>
      </c>
      <c r="M25" s="1" t="s">
        <v>371</v>
      </c>
      <c r="N25" s="1" t="s">
        <v>371</v>
      </c>
      <c r="O25" s="1" t="s">
        <v>372</v>
      </c>
      <c r="P25" s="1" t="s">
        <v>373</v>
      </c>
      <c r="Q25" s="1" t="s">
        <v>447</v>
      </c>
      <c r="R25" s="1" t="s">
        <v>73</v>
      </c>
      <c r="S25" s="1" t="s">
        <v>375</v>
      </c>
      <c r="T25" s="1" t="s">
        <v>376</v>
      </c>
    </row>
    <row r="26" s="1" customFormat="1" spans="1:20">
      <c r="A26" s="1" t="s">
        <v>177</v>
      </c>
      <c r="B26" s="1" t="s">
        <v>80</v>
      </c>
      <c r="C26" s="1" t="s">
        <v>448</v>
      </c>
      <c r="D26" s="1" t="s">
        <v>449</v>
      </c>
      <c r="E26" s="1" t="s">
        <v>180</v>
      </c>
      <c r="F26" s="1" t="s">
        <v>80</v>
      </c>
      <c r="G26" s="1" t="s">
        <v>148</v>
      </c>
      <c r="H26" s="1" t="s">
        <v>368</v>
      </c>
      <c r="I26" s="1" t="s">
        <v>450</v>
      </c>
      <c r="J26" s="1" t="s">
        <v>370</v>
      </c>
      <c r="K26" s="1" t="s">
        <v>450</v>
      </c>
      <c r="L26" s="1" t="s">
        <v>450</v>
      </c>
      <c r="M26" s="1" t="s">
        <v>371</v>
      </c>
      <c r="N26" s="1" t="s">
        <v>371</v>
      </c>
      <c r="O26" s="1" t="s">
        <v>372</v>
      </c>
      <c r="P26" s="1" t="s">
        <v>373</v>
      </c>
      <c r="Q26" s="1" t="s">
        <v>451</v>
      </c>
      <c r="R26" s="1" t="s">
        <v>73</v>
      </c>
      <c r="S26" s="1" t="s">
        <v>375</v>
      </c>
      <c r="T26" s="1" t="s">
        <v>376</v>
      </c>
    </row>
    <row r="27" s="1" customFormat="1" spans="1:20">
      <c r="A27" s="1" t="s">
        <v>71</v>
      </c>
      <c r="B27" s="1" t="s">
        <v>79</v>
      </c>
      <c r="C27" s="1" t="s">
        <v>452</v>
      </c>
      <c r="D27" s="1" t="s">
        <v>414</v>
      </c>
      <c r="E27" s="1" t="s">
        <v>78</v>
      </c>
      <c r="F27" s="1" t="s">
        <v>79</v>
      </c>
      <c r="G27" s="1" t="s">
        <v>80</v>
      </c>
      <c r="H27" s="1" t="s">
        <v>368</v>
      </c>
      <c r="I27" s="1" t="s">
        <v>415</v>
      </c>
      <c r="J27" s="1" t="s">
        <v>370</v>
      </c>
      <c r="K27" s="1" t="s">
        <v>415</v>
      </c>
      <c r="L27" s="1" t="s">
        <v>415</v>
      </c>
      <c r="M27" s="1" t="s">
        <v>371</v>
      </c>
      <c r="N27" s="1" t="s">
        <v>371</v>
      </c>
      <c r="O27" s="1" t="s">
        <v>372</v>
      </c>
      <c r="P27" s="1" t="s">
        <v>373</v>
      </c>
      <c r="Q27" s="1" t="s">
        <v>453</v>
      </c>
      <c r="R27" s="1" t="s">
        <v>73</v>
      </c>
      <c r="S27" s="1" t="s">
        <v>375</v>
      </c>
      <c r="T27" s="1" t="s">
        <v>376</v>
      </c>
    </row>
    <row r="28" s="1" customFormat="1" spans="1:20">
      <c r="A28" s="1" t="s">
        <v>137</v>
      </c>
      <c r="B28" s="1" t="s">
        <v>79</v>
      </c>
      <c r="C28" s="1" t="s">
        <v>454</v>
      </c>
      <c r="D28" s="1" t="s">
        <v>139</v>
      </c>
      <c r="E28" s="1" t="s">
        <v>140</v>
      </c>
      <c r="F28" s="1" t="s">
        <v>79</v>
      </c>
      <c r="G28" s="1" t="s">
        <v>80</v>
      </c>
      <c r="H28" s="1" t="s">
        <v>368</v>
      </c>
      <c r="I28" s="1" t="s">
        <v>455</v>
      </c>
      <c r="J28" s="1" t="s">
        <v>370</v>
      </c>
      <c r="K28" s="1" t="s">
        <v>455</v>
      </c>
      <c r="L28" s="1" t="s">
        <v>455</v>
      </c>
      <c r="M28" s="1" t="s">
        <v>371</v>
      </c>
      <c r="N28" s="1" t="s">
        <v>371</v>
      </c>
      <c r="O28" s="1" t="s">
        <v>372</v>
      </c>
      <c r="P28" s="1" t="s">
        <v>373</v>
      </c>
      <c r="Q28" s="1" t="s">
        <v>456</v>
      </c>
      <c r="R28" s="1" t="s">
        <v>73</v>
      </c>
      <c r="S28" s="1" t="s">
        <v>375</v>
      </c>
      <c r="T28" s="1" t="s">
        <v>376</v>
      </c>
    </row>
    <row r="29" s="1" customFormat="1" spans="1:20">
      <c r="A29" s="1" t="s">
        <v>86</v>
      </c>
      <c r="B29" s="1" t="s">
        <v>79</v>
      </c>
      <c r="C29" s="1" t="s">
        <v>457</v>
      </c>
      <c r="D29" s="1" t="s">
        <v>399</v>
      </c>
      <c r="E29" s="1" t="s">
        <v>89</v>
      </c>
      <c r="F29" s="1" t="s">
        <v>79</v>
      </c>
      <c r="G29" s="1" t="s">
        <v>80</v>
      </c>
      <c r="H29" s="1" t="s">
        <v>368</v>
      </c>
      <c r="I29" s="1" t="s">
        <v>400</v>
      </c>
      <c r="J29" s="1" t="s">
        <v>370</v>
      </c>
      <c r="K29" s="1" t="s">
        <v>400</v>
      </c>
      <c r="L29" s="1" t="s">
        <v>400</v>
      </c>
      <c r="M29" s="1" t="s">
        <v>371</v>
      </c>
      <c r="N29" s="1" t="s">
        <v>371</v>
      </c>
      <c r="O29" s="1" t="s">
        <v>372</v>
      </c>
      <c r="P29" s="1" t="s">
        <v>373</v>
      </c>
      <c r="Q29" s="1" t="s">
        <v>458</v>
      </c>
      <c r="R29" s="1" t="s">
        <v>73</v>
      </c>
      <c r="S29" s="1" t="s">
        <v>375</v>
      </c>
      <c r="T29" s="1" t="s">
        <v>376</v>
      </c>
    </row>
    <row r="30" s="1" customFormat="1" spans="1:20">
      <c r="A30" s="1" t="s">
        <v>129</v>
      </c>
      <c r="B30" s="1" t="s">
        <v>79</v>
      </c>
      <c r="C30" s="1" t="s">
        <v>459</v>
      </c>
      <c r="D30" s="1" t="s">
        <v>131</v>
      </c>
      <c r="E30" s="1" t="s">
        <v>132</v>
      </c>
      <c r="F30" s="1" t="s">
        <v>79</v>
      </c>
      <c r="G30" s="1" t="s">
        <v>80</v>
      </c>
      <c r="H30" s="1" t="s">
        <v>368</v>
      </c>
      <c r="I30" s="1" t="s">
        <v>460</v>
      </c>
      <c r="J30" s="1" t="s">
        <v>370</v>
      </c>
      <c r="K30" s="1" t="s">
        <v>460</v>
      </c>
      <c r="L30" s="1" t="s">
        <v>460</v>
      </c>
      <c r="M30" s="1" t="s">
        <v>371</v>
      </c>
      <c r="N30" s="1" t="s">
        <v>371</v>
      </c>
      <c r="O30" s="1" t="s">
        <v>372</v>
      </c>
      <c r="P30" s="1" t="s">
        <v>373</v>
      </c>
      <c r="Q30" s="1" t="s">
        <v>461</v>
      </c>
      <c r="R30" s="1" t="s">
        <v>73</v>
      </c>
      <c r="S30" s="1" t="s">
        <v>375</v>
      </c>
      <c r="T30" s="1" t="s">
        <v>376</v>
      </c>
    </row>
    <row r="31" s="1" customFormat="1" spans="1:20">
      <c r="A31" s="1" t="s">
        <v>121</v>
      </c>
      <c r="B31" s="1" t="s">
        <v>79</v>
      </c>
      <c r="C31" s="1" t="s">
        <v>462</v>
      </c>
      <c r="D31" s="1" t="s">
        <v>123</v>
      </c>
      <c r="E31" s="1" t="s">
        <v>124</v>
      </c>
      <c r="F31" s="1" t="s">
        <v>79</v>
      </c>
      <c r="G31" s="1" t="s">
        <v>80</v>
      </c>
      <c r="H31" s="1" t="s">
        <v>368</v>
      </c>
      <c r="I31" s="1" t="s">
        <v>463</v>
      </c>
      <c r="J31" s="1" t="s">
        <v>370</v>
      </c>
      <c r="K31" s="1" t="s">
        <v>463</v>
      </c>
      <c r="L31" s="1" t="s">
        <v>463</v>
      </c>
      <c r="M31" s="1" t="s">
        <v>371</v>
      </c>
      <c r="N31" s="1" t="s">
        <v>371</v>
      </c>
      <c r="O31" s="1" t="s">
        <v>372</v>
      </c>
      <c r="P31" s="1" t="s">
        <v>373</v>
      </c>
      <c r="Q31" s="1" t="s">
        <v>464</v>
      </c>
      <c r="R31" s="1" t="s">
        <v>73</v>
      </c>
      <c r="S31" s="1" t="s">
        <v>375</v>
      </c>
      <c r="T31" s="1" t="s">
        <v>376</v>
      </c>
    </row>
    <row r="32" s="1" customFormat="1" spans="1:20">
      <c r="A32" s="1" t="s">
        <v>112</v>
      </c>
      <c r="B32" s="1" t="s">
        <v>116</v>
      </c>
      <c r="C32" s="1" t="s">
        <v>465</v>
      </c>
      <c r="D32" s="1" t="s">
        <v>466</v>
      </c>
      <c r="E32" s="1" t="s">
        <v>115</v>
      </c>
      <c r="F32" s="1" t="s">
        <v>79</v>
      </c>
      <c r="G32" s="1" t="s">
        <v>80</v>
      </c>
      <c r="H32" s="1" t="s">
        <v>368</v>
      </c>
      <c r="I32" s="1" t="s">
        <v>467</v>
      </c>
      <c r="J32" s="1" t="s">
        <v>370</v>
      </c>
      <c r="K32" s="1" t="s">
        <v>467</v>
      </c>
      <c r="L32" s="1" t="s">
        <v>467</v>
      </c>
      <c r="M32" s="1" t="s">
        <v>371</v>
      </c>
      <c r="N32" s="1" t="s">
        <v>371</v>
      </c>
      <c r="O32" s="1" t="s">
        <v>372</v>
      </c>
      <c r="P32" s="1" t="s">
        <v>373</v>
      </c>
      <c r="Q32" s="1" t="s">
        <v>468</v>
      </c>
      <c r="R32" s="1" t="s">
        <v>73</v>
      </c>
      <c r="S32" s="1" t="s">
        <v>375</v>
      </c>
      <c r="T32" s="1" t="s">
        <v>376</v>
      </c>
    </row>
    <row r="33" s="1" customFormat="1" spans="1:20">
      <c r="A33" s="1" t="s">
        <v>144</v>
      </c>
      <c r="B33" s="1" t="s">
        <v>116</v>
      </c>
      <c r="C33" s="1" t="s">
        <v>469</v>
      </c>
      <c r="D33" s="1" t="s">
        <v>146</v>
      </c>
      <c r="E33" s="1" t="s">
        <v>147</v>
      </c>
      <c r="F33" s="1" t="s">
        <v>116</v>
      </c>
      <c r="G33" s="1" t="s">
        <v>148</v>
      </c>
      <c r="H33" s="1" t="s">
        <v>368</v>
      </c>
      <c r="I33" s="1" t="s">
        <v>470</v>
      </c>
      <c r="J33" s="1" t="s">
        <v>370</v>
      </c>
      <c r="K33" s="1" t="s">
        <v>470</v>
      </c>
      <c r="L33" s="1" t="s">
        <v>382</v>
      </c>
      <c r="M33" s="1" t="s">
        <v>471</v>
      </c>
      <c r="N33" s="1" t="s">
        <v>471</v>
      </c>
      <c r="O33" s="1" t="s">
        <v>372</v>
      </c>
      <c r="P33" s="1" t="s">
        <v>373</v>
      </c>
      <c r="Q33" s="1" t="s">
        <v>472</v>
      </c>
      <c r="R33" s="1" t="s">
        <v>73</v>
      </c>
      <c r="S33" s="1" t="s">
        <v>375</v>
      </c>
      <c r="T33" s="1" t="s">
        <v>376</v>
      </c>
    </row>
    <row r="34" s="1" customFormat="1" spans="1:20">
      <c r="A34" s="1" t="s">
        <v>330</v>
      </c>
      <c r="B34" s="1" t="s">
        <v>116</v>
      </c>
      <c r="C34" s="1" t="s">
        <v>473</v>
      </c>
      <c r="D34" s="1" t="s">
        <v>474</v>
      </c>
      <c r="E34" s="1" t="s">
        <v>331</v>
      </c>
      <c r="F34" s="1" t="s">
        <v>332</v>
      </c>
      <c r="G34" s="1" t="s">
        <v>333</v>
      </c>
      <c r="H34" s="1" t="s">
        <v>368</v>
      </c>
      <c r="I34" s="1" t="s">
        <v>475</v>
      </c>
      <c r="J34" s="1" t="s">
        <v>370</v>
      </c>
      <c r="K34" s="1" t="s">
        <v>475</v>
      </c>
      <c r="L34" s="1" t="s">
        <v>475</v>
      </c>
      <c r="M34" s="1" t="s">
        <v>371</v>
      </c>
      <c r="N34" s="1" t="s">
        <v>371</v>
      </c>
      <c r="O34" s="1" t="s">
        <v>372</v>
      </c>
      <c r="P34" s="1" t="s">
        <v>373</v>
      </c>
      <c r="Q34" s="1" t="s">
        <v>476</v>
      </c>
      <c r="R34" s="1" t="s">
        <v>73</v>
      </c>
      <c r="S34" s="1" t="s">
        <v>375</v>
      </c>
      <c r="T34" s="1" t="s">
        <v>376</v>
      </c>
    </row>
    <row r="35" s="1" customFormat="1" spans="1:20">
      <c r="A35" s="1" t="s">
        <v>184</v>
      </c>
      <c r="B35" s="1" t="s">
        <v>188</v>
      </c>
      <c r="C35" s="1" t="s">
        <v>477</v>
      </c>
      <c r="D35" s="1" t="s">
        <v>474</v>
      </c>
      <c r="E35" s="1" t="s">
        <v>187</v>
      </c>
      <c r="F35" s="1" t="s">
        <v>80</v>
      </c>
      <c r="G35" s="1" t="s">
        <v>148</v>
      </c>
      <c r="H35" s="1" t="s">
        <v>368</v>
      </c>
      <c r="I35" s="1" t="s">
        <v>475</v>
      </c>
      <c r="J35" s="1" t="s">
        <v>370</v>
      </c>
      <c r="K35" s="1" t="s">
        <v>475</v>
      </c>
      <c r="L35" s="1" t="s">
        <v>475</v>
      </c>
      <c r="M35" s="1" t="s">
        <v>371</v>
      </c>
      <c r="N35" s="1" t="s">
        <v>371</v>
      </c>
      <c r="O35" s="1" t="s">
        <v>372</v>
      </c>
      <c r="P35" s="1" t="s">
        <v>373</v>
      </c>
      <c r="Q35" s="1" t="s">
        <v>478</v>
      </c>
      <c r="R35" s="1" t="s">
        <v>73</v>
      </c>
      <c r="S35" s="1" t="s">
        <v>375</v>
      </c>
      <c r="T35" s="1" t="s">
        <v>376</v>
      </c>
    </row>
    <row r="36" s="1" customFormat="1" spans="1:20">
      <c r="A36" s="1" t="s">
        <v>102</v>
      </c>
      <c r="B36" s="1" t="s">
        <v>106</v>
      </c>
      <c r="C36" s="1" t="s">
        <v>479</v>
      </c>
      <c r="D36" s="1" t="s">
        <v>104</v>
      </c>
      <c r="E36" s="1" t="s">
        <v>105</v>
      </c>
      <c r="F36" s="1" t="s">
        <v>107</v>
      </c>
      <c r="G36" s="1" t="s">
        <v>80</v>
      </c>
      <c r="H36" s="1" t="s">
        <v>368</v>
      </c>
      <c r="I36" s="1" t="s">
        <v>480</v>
      </c>
      <c r="J36" s="1" t="s">
        <v>370</v>
      </c>
      <c r="K36" s="1" t="s">
        <v>480</v>
      </c>
      <c r="L36" s="1" t="s">
        <v>480</v>
      </c>
      <c r="M36" s="1" t="s">
        <v>371</v>
      </c>
      <c r="N36" s="1" t="s">
        <v>371</v>
      </c>
      <c r="O36" s="1" t="s">
        <v>372</v>
      </c>
      <c r="P36" s="1" t="s">
        <v>373</v>
      </c>
      <c r="Q36" s="1" t="s">
        <v>481</v>
      </c>
      <c r="R36" s="1" t="s">
        <v>73</v>
      </c>
      <c r="S36" s="1" t="s">
        <v>375</v>
      </c>
      <c r="T36" s="1" t="s">
        <v>376</v>
      </c>
    </row>
    <row r="37" s="1" customFormat="1" spans="1:20">
      <c r="A37" s="1" t="s">
        <v>249</v>
      </c>
      <c r="B37" s="1" t="s">
        <v>221</v>
      </c>
      <c r="C37" s="1" t="s">
        <v>482</v>
      </c>
      <c r="D37" s="1" t="s">
        <v>483</v>
      </c>
      <c r="E37" s="1" t="s">
        <v>484</v>
      </c>
      <c r="F37" s="1" t="s">
        <v>148</v>
      </c>
      <c r="G37" s="1" t="s">
        <v>222</v>
      </c>
      <c r="H37" s="1" t="s">
        <v>368</v>
      </c>
      <c r="I37" s="1" t="s">
        <v>485</v>
      </c>
      <c r="J37" s="1" t="s">
        <v>370</v>
      </c>
      <c r="K37" s="1" t="s">
        <v>485</v>
      </c>
      <c r="L37" s="1" t="s">
        <v>485</v>
      </c>
      <c r="M37" s="1" t="s">
        <v>371</v>
      </c>
      <c r="N37" s="1" t="s">
        <v>371</v>
      </c>
      <c r="O37" s="1" t="s">
        <v>372</v>
      </c>
      <c r="P37" s="1" t="s">
        <v>373</v>
      </c>
      <c r="Q37" s="1" t="s">
        <v>486</v>
      </c>
      <c r="R37" s="1" t="s">
        <v>73</v>
      </c>
      <c r="S37" s="1" t="s">
        <v>375</v>
      </c>
      <c r="T37" s="1" t="s">
        <v>376</v>
      </c>
    </row>
    <row r="38" s="1" customFormat="1" spans="1:20">
      <c r="A38" s="1" t="s">
        <v>217</v>
      </c>
      <c r="B38" s="1" t="s">
        <v>221</v>
      </c>
      <c r="C38" s="1" t="s">
        <v>487</v>
      </c>
      <c r="D38" s="1" t="s">
        <v>483</v>
      </c>
      <c r="E38" s="1" t="s">
        <v>488</v>
      </c>
      <c r="F38" s="1" t="s">
        <v>148</v>
      </c>
      <c r="G38" s="1" t="s">
        <v>222</v>
      </c>
      <c r="H38" s="1" t="s">
        <v>368</v>
      </c>
      <c r="I38" s="1" t="s">
        <v>489</v>
      </c>
      <c r="J38" s="1" t="s">
        <v>370</v>
      </c>
      <c r="K38" s="1" t="s">
        <v>489</v>
      </c>
      <c r="L38" s="1" t="s">
        <v>489</v>
      </c>
      <c r="M38" s="1" t="s">
        <v>371</v>
      </c>
      <c r="N38" s="1" t="s">
        <v>371</v>
      </c>
      <c r="O38" s="1" t="s">
        <v>372</v>
      </c>
      <c r="P38" s="1" t="s">
        <v>373</v>
      </c>
      <c r="Q38" s="1" t="s">
        <v>490</v>
      </c>
      <c r="R38" s="1" t="s">
        <v>73</v>
      </c>
      <c r="S38" s="1" t="s">
        <v>375</v>
      </c>
      <c r="T38" s="1" t="s">
        <v>376</v>
      </c>
    </row>
    <row r="39" s="1" customFormat="1" spans="1:20">
      <c r="A39" s="1" t="s">
        <v>247</v>
      </c>
      <c r="B39" s="1" t="s">
        <v>221</v>
      </c>
      <c r="C39" s="1" t="s">
        <v>491</v>
      </c>
      <c r="D39" s="1" t="s">
        <v>483</v>
      </c>
      <c r="E39" s="1" t="s">
        <v>492</v>
      </c>
      <c r="F39" s="1" t="s">
        <v>148</v>
      </c>
      <c r="G39" s="1" t="s">
        <v>222</v>
      </c>
      <c r="H39" s="1" t="s">
        <v>368</v>
      </c>
      <c r="I39" s="1" t="s">
        <v>489</v>
      </c>
      <c r="J39" s="1" t="s">
        <v>370</v>
      </c>
      <c r="K39" s="1" t="s">
        <v>489</v>
      </c>
      <c r="L39" s="1" t="s">
        <v>489</v>
      </c>
      <c r="M39" s="1" t="s">
        <v>371</v>
      </c>
      <c r="N39" s="1" t="s">
        <v>371</v>
      </c>
      <c r="O39" s="1" t="s">
        <v>372</v>
      </c>
      <c r="P39" s="1" t="s">
        <v>373</v>
      </c>
      <c r="Q39" s="1" t="s">
        <v>493</v>
      </c>
      <c r="R39" s="1" t="s">
        <v>73</v>
      </c>
      <c r="S39" s="1" t="s">
        <v>375</v>
      </c>
      <c r="T39" s="1" t="s">
        <v>376</v>
      </c>
    </row>
    <row r="40" s="1" customFormat="1" spans="1:20">
      <c r="A40" s="1" t="s">
        <v>94</v>
      </c>
      <c r="B40" s="1" t="s">
        <v>98</v>
      </c>
      <c r="C40" s="1" t="s">
        <v>494</v>
      </c>
      <c r="D40" s="1" t="s">
        <v>96</v>
      </c>
      <c r="E40" s="1" t="s">
        <v>97</v>
      </c>
      <c r="F40" s="1" t="s">
        <v>79</v>
      </c>
      <c r="G40" s="1" t="s">
        <v>80</v>
      </c>
      <c r="H40" s="1" t="s">
        <v>368</v>
      </c>
      <c r="I40" s="1" t="s">
        <v>495</v>
      </c>
      <c r="J40" s="1" t="s">
        <v>370</v>
      </c>
      <c r="K40" s="1" t="s">
        <v>495</v>
      </c>
      <c r="L40" s="1" t="s">
        <v>495</v>
      </c>
      <c r="M40" s="1" t="s">
        <v>371</v>
      </c>
      <c r="N40" s="1" t="s">
        <v>371</v>
      </c>
      <c r="O40" s="1" t="s">
        <v>372</v>
      </c>
      <c r="P40" s="1" t="s">
        <v>373</v>
      </c>
      <c r="Q40" s="1" t="s">
        <v>496</v>
      </c>
      <c r="R40" s="1" t="s">
        <v>73</v>
      </c>
      <c r="S40" s="1" t="s">
        <v>375</v>
      </c>
      <c r="T40" s="1" t="s">
        <v>376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2022-02-09T07:53:06Z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20DA3D15F0444941B1635197C780E8E9</vt:lpwstr>
  </property>
</Properties>
</file>