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<sst xmlns="http://schemas.openxmlformats.org/spreadsheetml/2006/main" count="436" uniqueCount="189">
  <si>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</si>
  <si>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</si>
  <si>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</si>
  <si>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</si>
  <si>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</si>
  <si>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</si>
  <si>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</si>
  <si>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</si>
  <si>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</si>
  <si>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</si>
  <si>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</si>
  <si>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</si>
  <si>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</si>
  <si>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</si>
  <si>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</si>
  <si>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</si>
  <si>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</si>
  <si>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</si>
  <si>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</si>
  <si>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</si>
  <si>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</si>
  <si>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</si>
  <si>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</si>
  <si>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</si>
  <si>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</si>
  <si>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</si>
  <si>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</si>
  <si>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[拉斯维加斯]拉斯维加斯威尼斯人度假酒店(The Venetian Resort Las Vegas)(55289700)</t>
  </si>
  <si>
    <t>奢华特大床套房&lt;不退款&gt;&lt;2人入住&gt;</t>
  </si>
  <si>
    <t>HKD</t>
  </si>
  <si>
    <t>Egbert/Jessica</t>
  </si>
  <si>
    <t>CA13030220209HKD</t>
  </si>
  <si>
    <t>未提现</t>
  </si>
  <si>
    <t>携程开票</t>
  </si>
  <si>
    <t>精选景观奢华特大床套房&lt;不退款&gt;&lt;2人入住&gt;</t>
  </si>
  <si>
    <t>WALDON/JASON MITCHELL</t>
  </si>
  <si>
    <t>[卡罗莱纳州]佛得岛海滩万豪万怡度假酒店(Courtyard by Marriott Isla Verde Beach Resort)(68027906)</t>
  </si>
  <si>
    <t>部分海景2张大床房带阳台&lt;不退款&gt;&lt;2人入住&gt;</t>
  </si>
  <si>
    <t>Morris/Anna Yung-en</t>
  </si>
  <si>
    <t>[埃尔姆赫斯特]芝加哥埃尔姆赫斯特/奥克布鲁克地区万怡酒店(Courtyard Chicago Elmhurst/Oakbrook Area)(68026068)</t>
  </si>
  <si>
    <t>双床房&lt;2人入住&gt;&lt;不退款&gt;</t>
  </si>
  <si>
    <t>Rutherford/Abby</t>
  </si>
  <si>
    <t>退单</t>
  </si>
  <si>
    <t>[威斯敏斯特城]博蒙特酒店(The Beaumont Hotel)(55768499)</t>
  </si>
  <si>
    <t>经典客房&lt;2人入住&gt;&lt;不退款&gt;</t>
  </si>
  <si>
    <t>FANNING/SEAN,WYNNE/LAURA</t>
  </si>
  <si>
    <t>60263SC015080</t>
  </si>
  <si>
    <t>[纽约]纽约瑰丽酒店(The Carlyle, A Rosewood Hotel)(70394635)</t>
  </si>
  <si>
    <t>高级房&lt;2人入住&gt;&lt;不退款&gt;</t>
  </si>
  <si>
    <t>Huerlimann/Roman</t>
  </si>
  <si>
    <t>[Maguwoharjo]白金机场酒店及会议中心(Platinum Adisucipto Hotel &amp; Conference)(55944752)</t>
  </si>
  <si>
    <t>豪华房&lt;2人入住&gt;&lt;不退款&gt;</t>
  </si>
  <si>
    <t>Yoswara/Felix</t>
  </si>
  <si>
    <t>[Bancarkembar]普禾加多阿斯顿会议中心酒店(Aston Imperium Purwokerto Hotel &amp; Convention Center)(55573074)</t>
  </si>
  <si>
    <t>豪华间&lt;不退款&gt;&lt;2人入住&gt;</t>
  </si>
  <si>
    <t>yanto/sugi</t>
  </si>
  <si>
    <t>取消</t>
  </si>
  <si>
    <t>[马卡蒂]新世界马卡蒂酒店(New World Makati Hotel)(70391576)</t>
  </si>
  <si>
    <t>高级客房&lt;不退款&gt;&lt;2人入住&gt;</t>
  </si>
  <si>
    <t>Ong/John</t>
  </si>
  <si>
    <t>[富国岛]富国岛蒙坦豪华酒店(Muong Thanh Luxury Phu Quoc Hotel)(55768473)</t>
  </si>
  <si>
    <t>行政套房&lt;2人入住&gt;&lt;不退款&gt;&lt;早餐&gt;</t>
  </si>
  <si>
    <t>LU/SHITAO,SONG/JIHAI</t>
  </si>
  <si>
    <t>[三宝垄]桑提卡三宝拢酒店(Hotel Santika Premiere Semarang)(68545382)</t>
  </si>
  <si>
    <t>豪华双床房&lt;2人入住&gt;&lt;不退款&gt;&lt;早餐&gt;</t>
  </si>
  <si>
    <t>Dharmawan/Budi</t>
  </si>
  <si>
    <t>[塞维利亚]塞维利亚顶点酒店(Vértice Sevilla)(55543045)</t>
  </si>
  <si>
    <t>舒适精致套房&lt;2人入住&gt;&lt;不退款&gt;</t>
  </si>
  <si>
    <t>Sousa Pedrero/Rafael</t>
  </si>
  <si>
    <t>[济州市]G酒店(Hotel G)(56196184)</t>
  </si>
  <si>
    <t>标准双人床房&lt;2人入住&gt;&lt;不退款&gt;</t>
  </si>
  <si>
    <t>CHEN/XINYUAN</t>
  </si>
  <si>
    <t>，</t>
  </si>
  <si>
    <t>20635 HKD</t>
  </si>
  <si>
    <t>A220209103014481</t>
  </si>
  <si>
    <t>总计：20635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</si>
  <si>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</si>
  <si>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</si>
  <si>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</si>
  <si>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</si>
  <si>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</si>
  <si>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</si>
  <si>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</si>
  <si>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</si>
  <si>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</si>
  <si>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</si>
  <si>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</si>
  <si>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</si>
  <si>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</si>
  <si>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</si>
  <si>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</si>
  <si>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</si>
  <si>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</si>
  <si>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2022-02-05</t>
  </si>
  <si>
    <t>2413462</t>
  </si>
  <si>
    <t>G酒店</t>
  </si>
  <si>
    <t>CHEN XINYUAN</t>
  </si>
  <si>
    <t>2022-02-06</t>
  </si>
  <si>
    <t>退房日周结</t>
  </si>
  <si>
    <t>170.94</t>
  </si>
  <si>
    <t>209.00</t>
  </si>
  <si>
    <t>0</t>
  </si>
  <si>
    <t>0.00</t>
  </si>
  <si>
    <t>携程汇智国际直连</t>
  </si>
  <si>
    <t>2022-02-05 20:08:57</t>
  </si>
  <si>
    <t>否</t>
  </si>
  <si>
    <t>汇智国际旅游发展有限公司</t>
  </si>
  <si>
    <t>直连</t>
  </si>
  <si>
    <t>2413380</t>
  </si>
  <si>
    <t>塞维利亚顶点酒店</t>
  </si>
  <si>
    <t>Sousa Pedrero Rafael</t>
  </si>
  <si>
    <t>399.14</t>
  </si>
  <si>
    <t>488.00</t>
  </si>
  <si>
    <t>2022-02-05 17:24:26</t>
  </si>
  <si>
    <t>2022-02-04</t>
  </si>
  <si>
    <t>2412804</t>
  </si>
  <si>
    <t>桑提卡三宝拢酒店</t>
  </si>
  <si>
    <t>Dharmawan Budi</t>
  </si>
  <si>
    <t>265.00</t>
  </si>
  <si>
    <t>324.00</t>
  </si>
  <si>
    <t>2022-02-04 10:45:19</t>
  </si>
  <si>
    <t>2412801</t>
  </si>
  <si>
    <t>富国岛蒙坦豪华酒店</t>
  </si>
  <si>
    <t>LU SHITAO,SONG JIHAI</t>
  </si>
  <si>
    <t>1120.52</t>
  </si>
  <si>
    <t>1370.00</t>
  </si>
  <si>
    <t>2022-02-04 10:42:56</t>
  </si>
  <si>
    <t>2412777</t>
  </si>
  <si>
    <t>马尼拉新世界酒店</t>
  </si>
  <si>
    <t>Ong John</t>
  </si>
  <si>
    <t>588.89</t>
  </si>
  <si>
    <t>720.00</t>
  </si>
  <si>
    <t>2022-02-04 09:14:44</t>
  </si>
  <si>
    <t>2022-02-03</t>
  </si>
  <si>
    <t>2412686</t>
  </si>
  <si>
    <t>普禾加多阿斯顿会议中心酒店</t>
  </si>
  <si>
    <t>yanto sugi</t>
  </si>
  <si>
    <t>240.46</t>
  </si>
  <si>
    <t>294.00</t>
  </si>
  <si>
    <t>2022-02-03 22:57:19</t>
  </si>
  <si>
    <t>2022-02-01</t>
  </si>
  <si>
    <t>2411453</t>
  </si>
  <si>
    <t>日惹阿迪苏琪普托白金会议中心酒店</t>
  </si>
  <si>
    <t>Yoswara Felix</t>
  </si>
  <si>
    <t>156.22</t>
  </si>
  <si>
    <t>191.00</t>
  </si>
  <si>
    <t>2022-02-01 01:39:53</t>
  </si>
  <si>
    <t>2022-01-31</t>
  </si>
  <si>
    <t>2411183</t>
  </si>
  <si>
    <t>纽约瑰丽酒店</t>
  </si>
  <si>
    <t>Huerlimann Roman</t>
  </si>
  <si>
    <t>3861.31</t>
  </si>
  <si>
    <t>4721.00</t>
  </si>
  <si>
    <t>2022-01-31 11:38:47</t>
  </si>
  <si>
    <t>2022-01-29</t>
  </si>
  <si>
    <t>2410385</t>
  </si>
  <si>
    <t>博蒙特酒店</t>
  </si>
  <si>
    <t>FANNING SEAN,WYNNE LAURA</t>
  </si>
  <si>
    <t>3576.68</t>
  </si>
  <si>
    <t>4373.00</t>
  </si>
  <si>
    <t>2022-01-29 02:29:45</t>
  </si>
  <si>
    <t>2021-10-26</t>
  </si>
  <si>
    <t>2283378</t>
  </si>
  <si>
    <t>佛得岛海滩万怡度假酒店</t>
  </si>
  <si>
    <t>Morris Anna Yung-en</t>
  </si>
  <si>
    <t>4477.12</t>
  </si>
  <si>
    <t>5440.00</t>
  </si>
  <si>
    <t>2021-10-26 09:04:23</t>
  </si>
  <si>
    <t>2021-10-20</t>
  </si>
  <si>
    <t>2280921</t>
  </si>
  <si>
    <t>拉斯维加斯威尼斯人度假酒店</t>
  </si>
  <si>
    <t>WALDON JASON MITCHELL</t>
  </si>
  <si>
    <t>818.99</t>
  </si>
  <si>
    <t>818</t>
  </si>
  <si>
    <t>673</t>
  </si>
  <si>
    <t>2022-01-10 16:15:26</t>
  </si>
  <si>
    <t>2021-10-14</t>
  </si>
  <si>
    <t>2277049</t>
  </si>
  <si>
    <t>Egbert Jessica</t>
  </si>
  <si>
    <t>1395.84</t>
  </si>
  <si>
    <t>1686.00</t>
  </si>
  <si>
    <t>2021-10-14 01:18:30</t>
  </si>
  <si>
    <t>2021-09-12</t>
  </si>
  <si>
    <t>2251117</t>
  </si>
  <si>
    <t>拉斯维加斯D酒店</t>
  </si>
  <si>
    <t>Schlegel Rick,Schlegel Jenifer</t>
  </si>
  <si>
    <t>1474.26</t>
  </si>
  <si>
    <t>1776.00</t>
  </si>
  <si>
    <t>2021-09-12 10:15:34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</si>
</sst>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16540136809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44595</v>
      </c>
      <c r="G2" s="5">
        <v>44598</v>
      </c>
      <c r="H2" s="4">
        <v>1</v>
      </c>
      <c r="I2" s="4">
        <v>3</v>
      </c>
      <c r="J2" s="4">
        <v>3</v>
      </c>
      <c r="K2" s="4" t="s">
        <v>29</v>
      </c>
      <c r="L2" s="4">
        <v>1686</v>
      </c>
      <c r="M2" s="4">
        <v>1686</v>
      </c>
      <c r="N2" s="4" t="s">
        <v>30</v>
      </c>
      <c r="O2" s="4" t="s">
        <v>31</v>
      </c>
      <c r="P2" s="4" t="s">
        <v>32</v>
      </c>
      <c r="Q2" s="4">
        <v>0</v>
      </c>
      <c r="R2" s="6">
        <v>44483</v>
      </c>
      <c r="S2" s="5">
        <v>44601</v>
      </c>
      <c r="T2" s="4" t="s">
        <v>33</v>
      </c>
      <c r="U2" s="4">
        <v>1686</v>
      </c>
      <c r="V2" s="4">
        <v>0</v>
      </c>
      <c r="W2" s="4">
        <v>0</v>
      </c>
    </row>
    <row r="3" s="4" customFormat="1" spans="1:24">
      <c r="A3" s="4">
        <v>16612326658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44595</v>
      </c>
      <c r="G3" s="5">
        <v>44598</v>
      </c>
      <c r="H3" s="4">
        <v>1</v>
      </c>
      <c r="I3" s="4">
        <v>3</v>
      </c>
      <c r="J3" s="4">
        <v>3</v>
      </c>
      <c r="K3" s="4" t="s">
        <v>29</v>
      </c>
      <c r="L3" s="4">
        <v>2457</v>
      </c>
      <c r="M3" s="4">
        <v>2457</v>
      </c>
      <c r="N3" s="4" t="s">
        <v>35</v>
      </c>
      <c r="O3" s="4" t="s">
        <v>31</v>
      </c>
      <c r="P3" s="4" t="s">
        <v>32</v>
      </c>
      <c r="Q3" s="4">
        <v>0</v>
      </c>
      <c r="R3" s="6">
        <v>44489</v>
      </c>
      <c r="S3" s="5">
        <v>44601</v>
      </c>
      <c r="T3" s="4" t="s">
        <v>33</v>
      </c>
      <c r="U3" s="4">
        <v>2457</v>
      </c>
      <c r="V3" s="4">
        <v>0</v>
      </c>
      <c r="W3" s="4">
        <v>0</v>
      </c>
      <c r="X3" s="4">
        <v>2280921</v>
      </c>
    </row>
    <row r="4" s="4" customFormat="1" spans="1:25">
      <c r="A4" s="4">
        <v>16666140851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44596</v>
      </c>
      <c r="G4" s="5">
        <v>44598</v>
      </c>
      <c r="H4" s="4">
        <v>1</v>
      </c>
      <c r="I4" s="4">
        <v>2</v>
      </c>
      <c r="J4" s="4">
        <v>2</v>
      </c>
      <c r="K4" s="4" t="s">
        <v>29</v>
      </c>
      <c r="L4" s="4">
        <v>5440</v>
      </c>
      <c r="M4" s="4">
        <v>5440</v>
      </c>
      <c r="N4" s="4" t="s">
        <v>38</v>
      </c>
      <c r="O4" s="4" t="s">
        <v>31</v>
      </c>
      <c r="P4" s="4" t="s">
        <v>32</v>
      </c>
      <c r="Q4" s="4">
        <v>0</v>
      </c>
      <c r="R4" s="6">
        <v>44495</v>
      </c>
      <c r="S4" s="5">
        <v>44601</v>
      </c>
      <c r="T4" s="4" t="s">
        <v>33</v>
      </c>
      <c r="U4" s="4">
        <v>5440</v>
      </c>
      <c r="V4" s="4">
        <v>0</v>
      </c>
      <c r="W4" s="4">
        <v>0</v>
      </c>
      <c r="X4" s="4"/>
      <c r="Y4" s="4">
        <v>92906363</v>
      </c>
    </row>
    <row r="5" s="4" customFormat="1" spans="1:25">
      <c r="A5" s="4">
        <v>17078055451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44597</v>
      </c>
      <c r="G5" s="5">
        <v>44598</v>
      </c>
      <c r="H5" s="4">
        <v>1</v>
      </c>
      <c r="I5" s="4">
        <v>1</v>
      </c>
      <c r="J5" s="4">
        <v>1</v>
      </c>
      <c r="K5" s="4" t="s">
        <v>29</v>
      </c>
      <c r="L5" s="4">
        <v>757</v>
      </c>
      <c r="M5" s="4">
        <v>757</v>
      </c>
      <c r="N5" s="4" t="s">
        <v>41</v>
      </c>
      <c r="O5" s="4" t="s">
        <v>31</v>
      </c>
      <c r="P5" s="4" t="s">
        <v>32</v>
      </c>
      <c r="Q5" s="4">
        <v>0</v>
      </c>
      <c r="R5" s="6">
        <v>44560</v>
      </c>
      <c r="S5" s="5">
        <v>44601</v>
      </c>
      <c r="T5" s="4" t="s">
        <v>33</v>
      </c>
      <c r="U5" s="4">
        <v>757</v>
      </c>
      <c r="V5" s="4">
        <v>0</v>
      </c>
      <c r="W5" s="4">
        <v>0</v>
      </c>
      <c r="X5" s="4"/>
      <c r="Y5" s="4">
        <v>87882291</v>
      </c>
    </row>
    <row r="6" s="4" customFormat="1" spans="1:24">
      <c r="A6" s="4">
        <v>16612326658</v>
      </c>
      <c r="B6" s="4" t="s">
        <v>25</v>
      </c>
      <c r="C6" s="4" t="s">
        <v>42</v>
      </c>
      <c r="D6" s="4" t="s">
        <v>27</v>
      </c>
      <c r="E6" s="4" t="s">
        <v>34</v>
      </c>
      <c r="F6" s="5">
        <v>44595</v>
      </c>
      <c r="G6" s="5">
        <v>44598</v>
      </c>
      <c r="H6" s="4">
        <v>1</v>
      </c>
      <c r="I6" s="4">
        <v>3</v>
      </c>
      <c r="J6" s="4">
        <v>3</v>
      </c>
      <c r="K6" s="4" t="s">
        <v>29</v>
      </c>
      <c r="L6" s="4">
        <v>-1638</v>
      </c>
      <c r="M6" s="4">
        <v>-1638</v>
      </c>
      <c r="N6" s="4" t="s">
        <v>35</v>
      </c>
      <c r="O6" s="4" t="s">
        <v>31</v>
      </c>
      <c r="P6" s="4" t="s">
        <v>32</v>
      </c>
      <c r="Q6" s="4">
        <v>0</v>
      </c>
      <c r="R6" s="6">
        <v>44489</v>
      </c>
      <c r="S6" s="5">
        <v>44601</v>
      </c>
      <c r="T6" s="4" t="s">
        <v>33</v>
      </c>
      <c r="U6" s="4">
        <v>-1638</v>
      </c>
      <c r="V6" s="4">
        <v>0</v>
      </c>
      <c r="W6" s="4">
        <v>0</v>
      </c>
      <c r="X6" s="4">
        <v>2280921</v>
      </c>
    </row>
    <row r="7" s="4" customFormat="1" spans="1:25">
      <c r="A7" s="4">
        <v>17251848823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44597</v>
      </c>
      <c r="G7" s="5">
        <v>44598</v>
      </c>
      <c r="H7" s="4">
        <v>1</v>
      </c>
      <c r="I7" s="4">
        <v>1</v>
      </c>
      <c r="J7" s="4">
        <v>1</v>
      </c>
      <c r="K7" s="4" t="s">
        <v>29</v>
      </c>
      <c r="L7" s="4">
        <v>4373</v>
      </c>
      <c r="M7" s="4">
        <v>4373</v>
      </c>
      <c r="N7" s="4" t="s">
        <v>45</v>
      </c>
      <c r="O7" s="4" t="s">
        <v>31</v>
      </c>
      <c r="P7" s="4" t="s">
        <v>32</v>
      </c>
      <c r="Q7" s="4">
        <v>0</v>
      </c>
      <c r="R7" s="6">
        <v>44590</v>
      </c>
      <c r="S7" s="5">
        <v>44601</v>
      </c>
      <c r="T7" s="4" t="s">
        <v>33</v>
      </c>
      <c r="U7" s="4">
        <v>4373</v>
      </c>
      <c r="V7" s="4">
        <v>0</v>
      </c>
      <c r="W7" s="4">
        <v>0</v>
      </c>
      <c r="X7" s="4"/>
      <c r="Y7" s="4" t="s">
        <v>46</v>
      </c>
    </row>
    <row r="8" s="4" customFormat="1" spans="1:24">
      <c r="A8" s="4">
        <v>17262362913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44597</v>
      </c>
      <c r="G8" s="5">
        <v>44598</v>
      </c>
      <c r="H8" s="4">
        <v>1</v>
      </c>
      <c r="I8" s="4">
        <v>1</v>
      </c>
      <c r="J8" s="4">
        <v>1</v>
      </c>
      <c r="K8" s="4" t="s">
        <v>29</v>
      </c>
      <c r="L8" s="4">
        <v>4721</v>
      </c>
      <c r="M8" s="4">
        <v>4721</v>
      </c>
      <c r="N8" s="4" t="s">
        <v>49</v>
      </c>
      <c r="O8" s="4" t="s">
        <v>31</v>
      </c>
      <c r="P8" s="4" t="s">
        <v>32</v>
      </c>
      <c r="Q8" s="4">
        <v>0</v>
      </c>
      <c r="R8" s="6">
        <v>44592</v>
      </c>
      <c r="S8" s="5">
        <v>44601</v>
      </c>
      <c r="T8" s="4" t="s">
        <v>33</v>
      </c>
      <c r="U8" s="4">
        <v>4721</v>
      </c>
      <c r="V8" s="4">
        <v>0</v>
      </c>
      <c r="W8" s="4">
        <v>0</v>
      </c>
      <c r="X8" s="4">
        <v>2411183</v>
      </c>
    </row>
    <row r="9" s="4" customFormat="1" spans="1:23">
      <c r="A9" s="4">
        <v>17263580644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44597</v>
      </c>
      <c r="G9" s="5">
        <v>44598</v>
      </c>
      <c r="H9" s="4">
        <v>1</v>
      </c>
      <c r="I9" s="4">
        <v>1</v>
      </c>
      <c r="J9" s="4">
        <v>1</v>
      </c>
      <c r="K9" s="4" t="s">
        <v>29</v>
      </c>
      <c r="L9" s="4">
        <v>191</v>
      </c>
      <c r="M9" s="4">
        <v>191</v>
      </c>
      <c r="N9" s="4" t="s">
        <v>52</v>
      </c>
      <c r="O9" s="4" t="s">
        <v>31</v>
      </c>
      <c r="P9" s="4" t="s">
        <v>32</v>
      </c>
      <c r="Q9" s="4">
        <v>0</v>
      </c>
      <c r="R9" s="6">
        <v>44593</v>
      </c>
      <c r="S9" s="5">
        <v>44601</v>
      </c>
      <c r="T9" s="4" t="s">
        <v>33</v>
      </c>
      <c r="U9" s="4">
        <v>191</v>
      </c>
      <c r="V9" s="4">
        <v>0</v>
      </c>
      <c r="W9" s="4">
        <v>0</v>
      </c>
    </row>
    <row r="10" s="4" customFormat="1" spans="1:24">
      <c r="A10" s="4">
        <v>17279068116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44597</v>
      </c>
      <c r="G10" s="5">
        <v>44598</v>
      </c>
      <c r="H10" s="4">
        <v>1</v>
      </c>
      <c r="I10" s="4">
        <v>1</v>
      </c>
      <c r="J10" s="4">
        <v>1</v>
      </c>
      <c r="K10" s="4" t="s">
        <v>29</v>
      </c>
      <c r="L10" s="4">
        <v>294</v>
      </c>
      <c r="M10" s="4">
        <v>294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44595</v>
      </c>
      <c r="S10" s="5">
        <v>44601</v>
      </c>
      <c r="T10" s="4" t="s">
        <v>33</v>
      </c>
      <c r="U10" s="4">
        <v>294</v>
      </c>
      <c r="V10" s="4">
        <v>0</v>
      </c>
      <c r="W10" s="4">
        <v>0</v>
      </c>
      <c r="X10" s="4">
        <v>2412686</v>
      </c>
    </row>
    <row r="11" s="4" customFormat="1" spans="1:25">
      <c r="A11" s="4">
        <v>17078055451</v>
      </c>
      <c r="B11" s="4" t="s">
        <v>25</v>
      </c>
      <c r="C11" s="4" t="s">
        <v>56</v>
      </c>
      <c r="D11" s="4" t="s">
        <v>39</v>
      </c>
      <c r="E11" s="4" t="s">
        <v>40</v>
      </c>
      <c r="F11" s="5">
        <v>44597</v>
      </c>
      <c r="G11" s="5">
        <v>44598</v>
      </c>
      <c r="H11" s="4">
        <v>1</v>
      </c>
      <c r="I11" s="4">
        <v>1</v>
      </c>
      <c r="J11" s="4">
        <v>1</v>
      </c>
      <c r="K11" s="4" t="s">
        <v>29</v>
      </c>
      <c r="L11" s="4">
        <v>-757</v>
      </c>
      <c r="M11" s="4">
        <v>-757</v>
      </c>
      <c r="N11" s="4" t="s">
        <v>41</v>
      </c>
      <c r="O11" s="4" t="s">
        <v>31</v>
      </c>
      <c r="P11" s="4" t="s">
        <v>32</v>
      </c>
      <c r="Q11" s="4">
        <v>0</v>
      </c>
      <c r="R11" s="6">
        <v>44560</v>
      </c>
      <c r="S11" s="5">
        <v>44601</v>
      </c>
      <c r="T11" s="4" t="s">
        <v>33</v>
      </c>
      <c r="U11" s="4">
        <v>-757</v>
      </c>
      <c r="V11" s="4">
        <v>0</v>
      </c>
      <c r="W11" s="4">
        <v>0</v>
      </c>
      <c r="X11" s="4"/>
      <c r="Y11" s="4">
        <v>87882291</v>
      </c>
    </row>
    <row r="12" s="4" customFormat="1" spans="1:25">
      <c r="A12" s="4">
        <v>17279783834</v>
      </c>
      <c r="B12" s="4" t="s">
        <v>25</v>
      </c>
      <c r="C12" s="4" t="s">
        <v>26</v>
      </c>
      <c r="D12" s="4" t="s">
        <v>57</v>
      </c>
      <c r="E12" s="4" t="s">
        <v>58</v>
      </c>
      <c r="F12" s="5">
        <v>44597</v>
      </c>
      <c r="G12" s="5">
        <v>44598</v>
      </c>
      <c r="H12" s="4">
        <v>1</v>
      </c>
      <c r="I12" s="4">
        <v>1</v>
      </c>
      <c r="J12" s="4">
        <v>1</v>
      </c>
      <c r="K12" s="4" t="s">
        <v>29</v>
      </c>
      <c r="L12" s="4">
        <v>720</v>
      </c>
      <c r="M12" s="4">
        <v>720</v>
      </c>
      <c r="N12" s="4" t="s">
        <v>59</v>
      </c>
      <c r="O12" s="4" t="s">
        <v>31</v>
      </c>
      <c r="P12" s="4" t="s">
        <v>32</v>
      </c>
      <c r="Q12" s="4">
        <v>0</v>
      </c>
      <c r="R12" s="6">
        <v>44596</v>
      </c>
      <c r="S12" s="5">
        <v>44601</v>
      </c>
      <c r="T12" s="4" t="s">
        <v>33</v>
      </c>
      <c r="U12" s="4">
        <v>720</v>
      </c>
      <c r="V12" s="4">
        <v>0</v>
      </c>
      <c r="W12" s="4">
        <v>0</v>
      </c>
      <c r="X12" s="4">
        <v>2412777</v>
      </c>
      <c r="Y12" s="4">
        <v>7178950</v>
      </c>
    </row>
    <row r="13" s="4" customFormat="1" spans="1:24">
      <c r="A13" s="4">
        <v>17279991929</v>
      </c>
      <c r="B13" s="4" t="s">
        <v>25</v>
      </c>
      <c r="C13" s="4" t="s">
        <v>26</v>
      </c>
      <c r="D13" s="4" t="s">
        <v>60</v>
      </c>
      <c r="E13" s="4" t="s">
        <v>61</v>
      </c>
      <c r="F13" s="5">
        <v>44597</v>
      </c>
      <c r="G13" s="5">
        <v>44598</v>
      </c>
      <c r="H13" s="4">
        <v>2</v>
      </c>
      <c r="I13" s="4">
        <v>1</v>
      </c>
      <c r="J13" s="4">
        <v>2</v>
      </c>
      <c r="K13" s="4" t="s">
        <v>29</v>
      </c>
      <c r="L13" s="4">
        <v>1370</v>
      </c>
      <c r="M13" s="4">
        <v>1370</v>
      </c>
      <c r="N13" s="4" t="s">
        <v>62</v>
      </c>
      <c r="O13" s="4" t="s">
        <v>31</v>
      </c>
      <c r="P13" s="4" t="s">
        <v>32</v>
      </c>
      <c r="Q13" s="4">
        <v>0</v>
      </c>
      <c r="R13" s="6">
        <v>44596</v>
      </c>
      <c r="S13" s="5">
        <v>44601</v>
      </c>
      <c r="T13" s="4" t="s">
        <v>33</v>
      </c>
      <c r="U13" s="4">
        <v>1370</v>
      </c>
      <c r="V13" s="4">
        <v>0</v>
      </c>
      <c r="W13" s="4">
        <v>0</v>
      </c>
      <c r="X13" s="4">
        <v>2412801</v>
      </c>
    </row>
    <row r="14" s="4" customFormat="1" spans="1:24">
      <c r="A14" s="4">
        <v>17279995325</v>
      </c>
      <c r="B14" s="4" t="s">
        <v>25</v>
      </c>
      <c r="C14" s="4" t="s">
        <v>26</v>
      </c>
      <c r="D14" s="4" t="s">
        <v>63</v>
      </c>
      <c r="E14" s="4" t="s">
        <v>64</v>
      </c>
      <c r="F14" s="5">
        <v>44597</v>
      </c>
      <c r="G14" s="5">
        <v>44598</v>
      </c>
      <c r="H14" s="4">
        <v>1</v>
      </c>
      <c r="I14" s="4">
        <v>1</v>
      </c>
      <c r="J14" s="4">
        <v>1</v>
      </c>
      <c r="K14" s="4" t="s">
        <v>29</v>
      </c>
      <c r="L14" s="4">
        <v>324</v>
      </c>
      <c r="M14" s="4">
        <v>324</v>
      </c>
      <c r="N14" s="4" t="s">
        <v>65</v>
      </c>
      <c r="O14" s="4" t="s">
        <v>31</v>
      </c>
      <c r="P14" s="4" t="s">
        <v>32</v>
      </c>
      <c r="Q14" s="4">
        <v>0</v>
      </c>
      <c r="R14" s="6">
        <v>44596</v>
      </c>
      <c r="S14" s="5">
        <v>44601</v>
      </c>
      <c r="T14" s="4" t="s">
        <v>33</v>
      </c>
      <c r="U14" s="4">
        <v>324</v>
      </c>
      <c r="V14" s="4">
        <v>0</v>
      </c>
      <c r="W14" s="4">
        <v>0</v>
      </c>
      <c r="X14" s="4">
        <v>2412804</v>
      </c>
    </row>
    <row r="15" s="4" customFormat="1" spans="1:23">
      <c r="A15" s="4">
        <v>17289005552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44597</v>
      </c>
      <c r="G15" s="5">
        <v>44598</v>
      </c>
      <c r="H15" s="4">
        <v>1</v>
      </c>
      <c r="I15" s="4">
        <v>1</v>
      </c>
      <c r="J15" s="4">
        <v>1</v>
      </c>
      <c r="K15" s="4" t="s">
        <v>29</v>
      </c>
      <c r="L15" s="4">
        <v>488</v>
      </c>
      <c r="M15" s="4">
        <v>488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44597</v>
      </c>
      <c r="S15" s="5">
        <v>44601</v>
      </c>
      <c r="T15" s="4" t="s">
        <v>33</v>
      </c>
      <c r="U15" s="4">
        <v>488</v>
      </c>
      <c r="V15" s="4">
        <v>0</v>
      </c>
      <c r="W15" s="4">
        <v>0</v>
      </c>
    </row>
    <row r="16" s="4" customFormat="1" spans="1:24">
      <c r="A16" s="4">
        <v>17289694480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44597</v>
      </c>
      <c r="G16" s="5">
        <v>44598</v>
      </c>
      <c r="H16" s="4">
        <v>1</v>
      </c>
      <c r="I16" s="4">
        <v>1</v>
      </c>
      <c r="J16" s="4">
        <v>1</v>
      </c>
      <c r="K16" s="4" t="s">
        <v>29</v>
      </c>
      <c r="L16" s="4">
        <v>209</v>
      </c>
      <c r="M16" s="4">
        <v>209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44597</v>
      </c>
      <c r="S16" s="5">
        <v>44601</v>
      </c>
      <c r="T16" s="4" t="s">
        <v>33</v>
      </c>
      <c r="U16" s="4">
        <v>209</v>
      </c>
      <c r="V16" s="4">
        <v>0</v>
      </c>
      <c r="W16" s="4">
        <v>0</v>
      </c>
      <c r="X16" s="4">
        <v>2413462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C30" sqref="C30"/>
    </sheetView>
  </sheetViews>
  <sheetFormatPr defaultColWidth="9" defaultRowHeight="13.5"/>
  <cols>
    <col min="1" max="1" width="12.125" style="4" customWidth="1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4">
        <v>16540136809</v>
      </c>
      <c r="B2" s="5">
        <v>44595</v>
      </c>
      <c r="C2" s="5">
        <v>44598</v>
      </c>
      <c r="D2" s="4">
        <v>1686</v>
      </c>
      <c r="E2" s="4" t="str">
        <f>VLOOKUP(A2,HOP!A:L,12,0)</f>
        <v>1686.00</v>
      </c>
      <c r="F2" s="4" t="str">
        <f>VLOOKUP(A2,HOP!A:C,3,0)</f>
        <v>2277049</v>
      </c>
      <c r="G2" s="4">
        <f>D2-E2</f>
        <v>0</v>
      </c>
      <c r="H2" s="4" t="str">
        <f>$H$1&amp;F2</f>
        <v>，2277049</v>
      </c>
      <c r="I2" s="4" t="str">
        <f>VLOOKUP(A2,HOP!A:T,20,0)</f>
        <v>直连</v>
      </c>
    </row>
    <row r="3" s="4" customFormat="1" spans="1:9">
      <c r="A3" s="4">
        <v>16612326658</v>
      </c>
      <c r="B3" s="5">
        <v>44595</v>
      </c>
      <c r="C3" s="5">
        <v>44598</v>
      </c>
      <c r="D3" s="4">
        <v>819</v>
      </c>
      <c r="E3" s="4" t="str">
        <f>VLOOKUP(A3,HOP!A:L,12,0)</f>
        <v>818.99</v>
      </c>
      <c r="F3" s="4" t="str">
        <f>VLOOKUP(A3,HOP!A:C,3,0)</f>
        <v>2280921</v>
      </c>
      <c r="G3" s="4">
        <f t="shared" ref="G3:G14" si="0">D3-E3</f>
        <v>0.00999999999999091</v>
      </c>
      <c r="H3" s="4" t="str">
        <f t="shared" ref="H3:H14" si="1">$H$1&amp;F3</f>
        <v>，2280921</v>
      </c>
      <c r="I3" s="4" t="str">
        <f>VLOOKUP(A3,HOP!A:T,20,0)</f>
        <v>直连</v>
      </c>
    </row>
    <row r="4" s="4" customFormat="1" spans="1:9">
      <c r="A4" s="4">
        <v>16666140851</v>
      </c>
      <c r="B4" s="5">
        <v>44596</v>
      </c>
      <c r="C4" s="5">
        <v>44598</v>
      </c>
      <c r="D4" s="4">
        <v>5440</v>
      </c>
      <c r="E4" s="4" t="str">
        <f>VLOOKUP(A4,HOP!A:L,12,0)</f>
        <v>5440.00</v>
      </c>
      <c r="F4" s="4" t="str">
        <f>VLOOKUP(A4,HOP!A:C,3,0)</f>
        <v>2283378</v>
      </c>
      <c r="G4" s="4">
        <f t="shared" si="0"/>
        <v>0</v>
      </c>
      <c r="H4" s="4" t="str">
        <f t="shared" si="1"/>
        <v>，2283378</v>
      </c>
      <c r="I4" s="4" t="str">
        <f>VLOOKUP(A4,HOP!A:T,20,0)</f>
        <v>直连</v>
      </c>
    </row>
    <row r="5" s="4" customFormat="1" hidden="1" spans="1:9">
      <c r="A5" s="4">
        <v>17078055451</v>
      </c>
      <c r="B5" s="5">
        <v>44597</v>
      </c>
      <c r="C5" s="5">
        <v>44598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17251848823</v>
      </c>
      <c r="B6" s="5">
        <v>44597</v>
      </c>
      <c r="C6" s="5">
        <v>44598</v>
      </c>
      <c r="D6" s="4">
        <v>4373</v>
      </c>
      <c r="E6" s="4" t="str">
        <f>VLOOKUP(A6,HOP!A:L,12,0)</f>
        <v>4373.00</v>
      </c>
      <c r="F6" s="4" t="str">
        <f>VLOOKUP(A6,HOP!A:C,3,0)</f>
        <v>2410385</v>
      </c>
      <c r="G6" s="4">
        <f t="shared" si="0"/>
        <v>0</v>
      </c>
      <c r="H6" s="4" t="str">
        <f t="shared" si="1"/>
        <v>，2410385</v>
      </c>
      <c r="I6" s="4" t="str">
        <f>VLOOKUP(A6,HOP!A:T,20,0)</f>
        <v>直连</v>
      </c>
    </row>
    <row r="7" s="4" customFormat="1" spans="1:9">
      <c r="A7" s="4">
        <v>17262362913</v>
      </c>
      <c r="B7" s="5">
        <v>44597</v>
      </c>
      <c r="C7" s="5">
        <v>44598</v>
      </c>
      <c r="D7" s="4">
        <v>4721</v>
      </c>
      <c r="E7" s="4" t="str">
        <f>VLOOKUP(A7,HOP!A:L,12,0)</f>
        <v>4721.00</v>
      </c>
      <c r="F7" s="4" t="str">
        <f>VLOOKUP(A7,HOP!A:C,3,0)</f>
        <v>2411183</v>
      </c>
      <c r="G7" s="4">
        <f t="shared" si="0"/>
        <v>0</v>
      </c>
      <c r="H7" s="4" t="str">
        <f t="shared" si="1"/>
        <v>，2411183</v>
      </c>
      <c r="I7" s="4" t="str">
        <f>VLOOKUP(A7,HOP!A:T,20,0)</f>
        <v>直连</v>
      </c>
    </row>
    <row r="8" s="4" customFormat="1" spans="1:9">
      <c r="A8" s="4">
        <v>17263580644</v>
      </c>
      <c r="B8" s="5">
        <v>44597</v>
      </c>
      <c r="C8" s="5">
        <v>44598</v>
      </c>
      <c r="D8" s="4">
        <v>191</v>
      </c>
      <c r="E8" s="4" t="str">
        <f>VLOOKUP(A8,HOP!A:L,12,0)</f>
        <v>191.00</v>
      </c>
      <c r="F8" s="4" t="str">
        <f>VLOOKUP(A8,HOP!A:C,3,0)</f>
        <v>2411453</v>
      </c>
      <c r="G8" s="4">
        <f t="shared" si="0"/>
        <v>0</v>
      </c>
      <c r="H8" s="4" t="str">
        <f t="shared" si="1"/>
        <v>，2411453</v>
      </c>
      <c r="I8" s="4" t="str">
        <f>VLOOKUP(A8,HOP!A:T,20,0)</f>
        <v>直连</v>
      </c>
    </row>
    <row r="9" s="4" customFormat="1" spans="1:9">
      <c r="A9" s="4">
        <v>17279068116</v>
      </c>
      <c r="B9" s="5">
        <v>44597</v>
      </c>
      <c r="C9" s="5">
        <v>44598</v>
      </c>
      <c r="D9" s="4">
        <v>294</v>
      </c>
      <c r="E9" s="4" t="str">
        <f>VLOOKUP(A9,HOP!A:L,12,0)</f>
        <v>294.00</v>
      </c>
      <c r="F9" s="4" t="str">
        <f>VLOOKUP(A9,HOP!A:C,3,0)</f>
        <v>2412686</v>
      </c>
      <c r="G9" s="4">
        <f t="shared" si="0"/>
        <v>0</v>
      </c>
      <c r="H9" s="4" t="str">
        <f t="shared" si="1"/>
        <v>，2412686</v>
      </c>
      <c r="I9" s="4" t="str">
        <f>VLOOKUP(A9,HOP!A:T,20,0)</f>
        <v>直连</v>
      </c>
    </row>
    <row r="10" s="4" customFormat="1" spans="1:9">
      <c r="A10" s="4">
        <v>17279783834</v>
      </c>
      <c r="B10" s="5">
        <v>44597</v>
      </c>
      <c r="C10" s="5">
        <v>44598</v>
      </c>
      <c r="D10" s="4">
        <v>720</v>
      </c>
      <c r="E10" s="4" t="str">
        <f>VLOOKUP(A10,HOP!A:L,12,0)</f>
        <v>720.00</v>
      </c>
      <c r="F10" s="4" t="str">
        <f>VLOOKUP(A10,HOP!A:C,3,0)</f>
        <v>2412777</v>
      </c>
      <c r="G10" s="4">
        <f t="shared" si="0"/>
        <v>0</v>
      </c>
      <c r="H10" s="4" t="str">
        <f t="shared" si="1"/>
        <v>，2412777</v>
      </c>
      <c r="I10" s="4" t="str">
        <f>VLOOKUP(A10,HOP!A:T,20,0)</f>
        <v>直连</v>
      </c>
    </row>
    <row r="11" s="4" customFormat="1" spans="1:9">
      <c r="A11" s="4">
        <v>17279991929</v>
      </c>
      <c r="B11" s="5">
        <v>44597</v>
      </c>
      <c r="C11" s="5">
        <v>44598</v>
      </c>
      <c r="D11" s="4">
        <v>1370</v>
      </c>
      <c r="E11" s="4" t="str">
        <f>VLOOKUP(A11,HOP!A:L,12,0)</f>
        <v>1370.00</v>
      </c>
      <c r="F11" s="4" t="str">
        <f>VLOOKUP(A11,HOP!A:C,3,0)</f>
        <v>2412801</v>
      </c>
      <c r="G11" s="4">
        <f t="shared" si="0"/>
        <v>0</v>
      </c>
      <c r="H11" s="4" t="str">
        <f t="shared" si="1"/>
        <v>，2412801</v>
      </c>
      <c r="I11" s="4" t="str">
        <f>VLOOKUP(A11,HOP!A:T,20,0)</f>
        <v>直连</v>
      </c>
    </row>
    <row r="12" s="4" customFormat="1" spans="1:9">
      <c r="A12" s="4">
        <v>17279995325</v>
      </c>
      <c r="B12" s="5">
        <v>44597</v>
      </c>
      <c r="C12" s="5">
        <v>44598</v>
      </c>
      <c r="D12" s="4">
        <v>324</v>
      </c>
      <c r="E12" s="4" t="str">
        <f>VLOOKUP(A12,HOP!A:L,12,0)</f>
        <v>324.00</v>
      </c>
      <c r="F12" s="4" t="str">
        <f>VLOOKUP(A12,HOP!A:C,3,0)</f>
        <v>2412804</v>
      </c>
      <c r="G12" s="4">
        <f t="shared" si="0"/>
        <v>0</v>
      </c>
      <c r="H12" s="4" t="str">
        <f t="shared" si="1"/>
        <v>，2412804</v>
      </c>
      <c r="I12" s="4" t="str">
        <f>VLOOKUP(A12,HOP!A:T,20,0)</f>
        <v>直连</v>
      </c>
    </row>
    <row r="13" s="4" customFormat="1" spans="1:9">
      <c r="A13" s="4">
        <v>17289005552</v>
      </c>
      <c r="B13" s="5">
        <v>44597</v>
      </c>
      <c r="C13" s="5">
        <v>44598</v>
      </c>
      <c r="D13" s="4">
        <v>488</v>
      </c>
      <c r="E13" s="4" t="str">
        <f>VLOOKUP(A13,HOP!A:L,12,0)</f>
        <v>488.00</v>
      </c>
      <c r="F13" s="4" t="str">
        <f>VLOOKUP(A13,HOP!A:C,3,0)</f>
        <v>2413380</v>
      </c>
      <c r="G13" s="4">
        <f t="shared" si="0"/>
        <v>0</v>
      </c>
      <c r="H13" s="4" t="str">
        <f t="shared" si="1"/>
        <v>，2413380</v>
      </c>
      <c r="I13" s="4" t="str">
        <f>VLOOKUP(A13,HOP!A:T,20,0)</f>
        <v>直连</v>
      </c>
    </row>
    <row r="14" s="4" customFormat="1" spans="1:9">
      <c r="A14" s="4">
        <v>17289694480</v>
      </c>
      <c r="B14" s="5">
        <v>44597</v>
      </c>
      <c r="C14" s="5">
        <v>44598</v>
      </c>
      <c r="D14" s="4">
        <v>209</v>
      </c>
      <c r="E14" s="4" t="str">
        <f>VLOOKUP(A14,HOP!A:L,12,0)</f>
        <v>209.00</v>
      </c>
      <c r="F14" s="4" t="str">
        <f>VLOOKUP(A14,HOP!A:C,3,0)</f>
        <v>2413462</v>
      </c>
      <c r="G14" s="4">
        <f t="shared" si="0"/>
        <v>0</v>
      </c>
      <c r="H14" s="4" t="str">
        <f t="shared" si="1"/>
        <v>，2413462</v>
      </c>
      <c r="I14" s="4" t="str">
        <f>VLOOKUP(A14,HOP!A:T,20,0)</f>
        <v>直连</v>
      </c>
    </row>
    <row r="16" spans="4:4">
      <c r="D16" s="4">
        <f>SUM(D2:D15)</f>
        <v>20635</v>
      </c>
    </row>
    <row r="17" spans="4:4">
      <c r="D17" s="4" t="s">
        <v>73</v>
      </c>
    </row>
    <row r="20" spans="1:1">
      <c r="A20" s="4" t="s">
        <v>74</v>
      </c>
    </row>
    <row r="21" spans="1:1">
      <c r="A21" s="4" t="s">
        <v>75</v>
      </c>
    </row>
  </sheetData>
  <autoFilter ref="A1:XFD17">
    <filterColumn colId="3">
      <filters blank="1">
        <filter val="720"/>
        <filter val="1370"/>
        <filter val="5440"/>
        <filter val="191"/>
        <filter val="4721"/>
        <filter val="4373"/>
        <filter val="294"/>
        <filter val="324"/>
        <filter val="20635 HKD"/>
        <filter val="20635"/>
        <filter val="1686"/>
        <filter val="488"/>
        <filter val="209"/>
        <filter val="8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</row>
    <row r="2" s="1" customFormat="1" spans="1:20">
      <c r="A2" s="3">
        <v>17289694480</v>
      </c>
      <c r="B2" s="1" t="s">
        <v>93</v>
      </c>
      <c r="C2" s="1" t="s">
        <v>94</v>
      </c>
      <c r="D2" s="1" t="s">
        <v>95</v>
      </c>
      <c r="E2" s="1" t="s">
        <v>96</v>
      </c>
      <c r="F2" s="1" t="s">
        <v>93</v>
      </c>
      <c r="G2" s="1" t="s">
        <v>97</v>
      </c>
      <c r="H2" s="1" t="s">
        <v>98</v>
      </c>
      <c r="I2" s="1" t="s">
        <v>99</v>
      </c>
      <c r="J2" s="1" t="s">
        <v>29</v>
      </c>
      <c r="K2" s="1" t="s">
        <v>100</v>
      </c>
      <c r="L2" s="1" t="s">
        <v>100</v>
      </c>
      <c r="M2" s="1" t="s">
        <v>101</v>
      </c>
      <c r="N2" s="1" t="s">
        <v>101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</row>
    <row r="3" s="1" customFormat="1" spans="1:20">
      <c r="A3" s="3">
        <v>17289005552</v>
      </c>
      <c r="B3" s="1" t="s">
        <v>93</v>
      </c>
      <c r="C3" s="1" t="s">
        <v>108</v>
      </c>
      <c r="D3" s="1" t="s">
        <v>109</v>
      </c>
      <c r="E3" s="1" t="s">
        <v>110</v>
      </c>
      <c r="F3" s="1" t="s">
        <v>93</v>
      </c>
      <c r="G3" s="1" t="s">
        <v>97</v>
      </c>
      <c r="H3" s="1" t="s">
        <v>98</v>
      </c>
      <c r="I3" s="1" t="s">
        <v>111</v>
      </c>
      <c r="J3" s="1" t="s">
        <v>29</v>
      </c>
      <c r="K3" s="1" t="s">
        <v>112</v>
      </c>
      <c r="L3" s="1" t="s">
        <v>112</v>
      </c>
      <c r="M3" s="1" t="s">
        <v>101</v>
      </c>
      <c r="N3" s="1" t="s">
        <v>101</v>
      </c>
      <c r="O3" s="1" t="s">
        <v>102</v>
      </c>
      <c r="P3" s="1" t="s">
        <v>103</v>
      </c>
      <c r="Q3" s="1" t="s">
        <v>113</v>
      </c>
      <c r="R3" s="1" t="s">
        <v>105</v>
      </c>
      <c r="S3" s="1" t="s">
        <v>106</v>
      </c>
      <c r="T3" s="1" t="s">
        <v>107</v>
      </c>
    </row>
    <row r="4" s="1" customFormat="1" spans="1:20">
      <c r="A4" s="3">
        <v>17279995325</v>
      </c>
      <c r="B4" s="1" t="s">
        <v>114</v>
      </c>
      <c r="C4" s="1" t="s">
        <v>115</v>
      </c>
      <c r="D4" s="1" t="s">
        <v>116</v>
      </c>
      <c r="E4" s="1" t="s">
        <v>117</v>
      </c>
      <c r="F4" s="1" t="s">
        <v>93</v>
      </c>
      <c r="G4" s="1" t="s">
        <v>97</v>
      </c>
      <c r="H4" s="1" t="s">
        <v>98</v>
      </c>
      <c r="I4" s="1" t="s">
        <v>118</v>
      </c>
      <c r="J4" s="1" t="s">
        <v>29</v>
      </c>
      <c r="K4" s="1" t="s">
        <v>119</v>
      </c>
      <c r="L4" s="1" t="s">
        <v>119</v>
      </c>
      <c r="M4" s="1" t="s">
        <v>101</v>
      </c>
      <c r="N4" s="1" t="s">
        <v>101</v>
      </c>
      <c r="O4" s="1" t="s">
        <v>102</v>
      </c>
      <c r="P4" s="1" t="s">
        <v>103</v>
      </c>
      <c r="Q4" s="1" t="s">
        <v>120</v>
      </c>
      <c r="R4" s="1" t="s">
        <v>105</v>
      </c>
      <c r="S4" s="1" t="s">
        <v>106</v>
      </c>
      <c r="T4" s="1" t="s">
        <v>107</v>
      </c>
    </row>
    <row r="5" s="1" customFormat="1" spans="1:20">
      <c r="A5" s="3">
        <v>17279991929</v>
      </c>
      <c r="B5" s="1" t="s">
        <v>114</v>
      </c>
      <c r="C5" s="1" t="s">
        <v>121</v>
      </c>
      <c r="D5" s="1" t="s">
        <v>122</v>
      </c>
      <c r="E5" s="1" t="s">
        <v>123</v>
      </c>
      <c r="F5" s="1" t="s">
        <v>93</v>
      </c>
      <c r="G5" s="1" t="s">
        <v>97</v>
      </c>
      <c r="H5" s="1" t="s">
        <v>98</v>
      </c>
      <c r="I5" s="1" t="s">
        <v>124</v>
      </c>
      <c r="J5" s="1" t="s">
        <v>29</v>
      </c>
      <c r="K5" s="1" t="s">
        <v>125</v>
      </c>
      <c r="L5" s="1" t="s">
        <v>125</v>
      </c>
      <c r="M5" s="1" t="s">
        <v>101</v>
      </c>
      <c r="N5" s="1" t="s">
        <v>101</v>
      </c>
      <c r="O5" s="1" t="s">
        <v>102</v>
      </c>
      <c r="P5" s="1" t="s">
        <v>103</v>
      </c>
      <c r="Q5" s="1" t="s">
        <v>126</v>
      </c>
      <c r="R5" s="1" t="s">
        <v>105</v>
      </c>
      <c r="S5" s="1" t="s">
        <v>106</v>
      </c>
      <c r="T5" s="1" t="s">
        <v>107</v>
      </c>
    </row>
    <row r="6" s="1" customFormat="1" spans="1:20">
      <c r="A6" s="3">
        <v>17279783834</v>
      </c>
      <c r="B6" s="1" t="s">
        <v>114</v>
      </c>
      <c r="C6" s="1" t="s">
        <v>127</v>
      </c>
      <c r="D6" s="1" t="s">
        <v>128</v>
      </c>
      <c r="E6" s="1" t="s">
        <v>129</v>
      </c>
      <c r="F6" s="1" t="s">
        <v>93</v>
      </c>
      <c r="G6" s="1" t="s">
        <v>97</v>
      </c>
      <c r="H6" s="1" t="s">
        <v>98</v>
      </c>
      <c r="I6" s="1" t="s">
        <v>130</v>
      </c>
      <c r="J6" s="1" t="s">
        <v>29</v>
      </c>
      <c r="K6" s="1" t="s">
        <v>131</v>
      </c>
      <c r="L6" s="1" t="s">
        <v>131</v>
      </c>
      <c r="M6" s="1" t="s">
        <v>101</v>
      </c>
      <c r="N6" s="1" t="s">
        <v>101</v>
      </c>
      <c r="O6" s="1" t="s">
        <v>102</v>
      </c>
      <c r="P6" s="1" t="s">
        <v>103</v>
      </c>
      <c r="Q6" s="1" t="s">
        <v>132</v>
      </c>
      <c r="R6" s="1" t="s">
        <v>105</v>
      </c>
      <c r="S6" s="1" t="s">
        <v>106</v>
      </c>
      <c r="T6" s="1" t="s">
        <v>107</v>
      </c>
    </row>
    <row r="7" s="1" customFormat="1" spans="1:20">
      <c r="A7" s="3">
        <v>17279068116</v>
      </c>
      <c r="B7" s="1" t="s">
        <v>133</v>
      </c>
      <c r="C7" s="1" t="s">
        <v>134</v>
      </c>
      <c r="D7" s="1" t="s">
        <v>135</v>
      </c>
      <c r="E7" s="1" t="s">
        <v>136</v>
      </c>
      <c r="F7" s="1" t="s">
        <v>93</v>
      </c>
      <c r="G7" s="1" t="s">
        <v>97</v>
      </c>
      <c r="H7" s="1" t="s">
        <v>98</v>
      </c>
      <c r="I7" s="1" t="s">
        <v>137</v>
      </c>
      <c r="J7" s="1" t="s">
        <v>29</v>
      </c>
      <c r="K7" s="1" t="s">
        <v>138</v>
      </c>
      <c r="L7" s="1" t="s">
        <v>138</v>
      </c>
      <c r="M7" s="1" t="s">
        <v>101</v>
      </c>
      <c r="N7" s="1" t="s">
        <v>101</v>
      </c>
      <c r="O7" s="1" t="s">
        <v>102</v>
      </c>
      <c r="P7" s="1" t="s">
        <v>103</v>
      </c>
      <c r="Q7" s="1" t="s">
        <v>139</v>
      </c>
      <c r="R7" s="1" t="s">
        <v>105</v>
      </c>
      <c r="S7" s="1" t="s">
        <v>106</v>
      </c>
      <c r="T7" s="1" t="s">
        <v>107</v>
      </c>
    </row>
    <row r="8" s="1" customFormat="1" spans="1:20">
      <c r="A8" s="3">
        <v>17263580644</v>
      </c>
      <c r="B8" s="1" t="s">
        <v>140</v>
      </c>
      <c r="C8" s="1" t="s">
        <v>141</v>
      </c>
      <c r="D8" s="1" t="s">
        <v>142</v>
      </c>
      <c r="E8" s="1" t="s">
        <v>143</v>
      </c>
      <c r="F8" s="1" t="s">
        <v>93</v>
      </c>
      <c r="G8" s="1" t="s">
        <v>97</v>
      </c>
      <c r="H8" s="1" t="s">
        <v>98</v>
      </c>
      <c r="I8" s="1" t="s">
        <v>144</v>
      </c>
      <c r="J8" s="1" t="s">
        <v>29</v>
      </c>
      <c r="K8" s="1" t="s">
        <v>145</v>
      </c>
      <c r="L8" s="1" t="s">
        <v>145</v>
      </c>
      <c r="M8" s="1" t="s">
        <v>101</v>
      </c>
      <c r="N8" s="1" t="s">
        <v>101</v>
      </c>
      <c r="O8" s="1" t="s">
        <v>102</v>
      </c>
      <c r="P8" s="1" t="s">
        <v>103</v>
      </c>
      <c r="Q8" s="1" t="s">
        <v>146</v>
      </c>
      <c r="R8" s="1" t="s">
        <v>105</v>
      </c>
      <c r="S8" s="1" t="s">
        <v>106</v>
      </c>
      <c r="T8" s="1" t="s">
        <v>107</v>
      </c>
    </row>
    <row r="9" s="1" customFormat="1" spans="1:20">
      <c r="A9" s="3">
        <v>17262362913</v>
      </c>
      <c r="B9" s="1" t="s">
        <v>147</v>
      </c>
      <c r="C9" s="1" t="s">
        <v>148</v>
      </c>
      <c r="D9" s="1" t="s">
        <v>149</v>
      </c>
      <c r="E9" s="1" t="s">
        <v>150</v>
      </c>
      <c r="F9" s="1" t="s">
        <v>93</v>
      </c>
      <c r="G9" s="1" t="s">
        <v>97</v>
      </c>
      <c r="H9" s="1" t="s">
        <v>98</v>
      </c>
      <c r="I9" s="1" t="s">
        <v>151</v>
      </c>
      <c r="J9" s="1" t="s">
        <v>29</v>
      </c>
      <c r="K9" s="1" t="s">
        <v>152</v>
      </c>
      <c r="L9" s="1" t="s">
        <v>152</v>
      </c>
      <c r="M9" s="1" t="s">
        <v>101</v>
      </c>
      <c r="N9" s="1" t="s">
        <v>101</v>
      </c>
      <c r="O9" s="1" t="s">
        <v>102</v>
      </c>
      <c r="P9" s="1" t="s">
        <v>103</v>
      </c>
      <c r="Q9" s="1" t="s">
        <v>153</v>
      </c>
      <c r="R9" s="1" t="s">
        <v>105</v>
      </c>
      <c r="S9" s="1" t="s">
        <v>106</v>
      </c>
      <c r="T9" s="1" t="s">
        <v>107</v>
      </c>
    </row>
    <row r="10" s="1" customFormat="1" spans="1:20">
      <c r="A10" s="3">
        <v>17251848823</v>
      </c>
      <c r="B10" s="1" t="s">
        <v>154</v>
      </c>
      <c r="C10" s="1" t="s">
        <v>155</v>
      </c>
      <c r="D10" s="1" t="s">
        <v>156</v>
      </c>
      <c r="E10" s="1" t="s">
        <v>157</v>
      </c>
      <c r="F10" s="1" t="s">
        <v>93</v>
      </c>
      <c r="G10" s="1" t="s">
        <v>97</v>
      </c>
      <c r="H10" s="1" t="s">
        <v>98</v>
      </c>
      <c r="I10" s="1" t="s">
        <v>158</v>
      </c>
      <c r="J10" s="1" t="s">
        <v>29</v>
      </c>
      <c r="K10" s="1" t="s">
        <v>159</v>
      </c>
      <c r="L10" s="1" t="s">
        <v>159</v>
      </c>
      <c r="M10" s="1" t="s">
        <v>101</v>
      </c>
      <c r="N10" s="1" t="s">
        <v>101</v>
      </c>
      <c r="O10" s="1" t="s">
        <v>102</v>
      </c>
      <c r="P10" s="1" t="s">
        <v>103</v>
      </c>
      <c r="Q10" s="1" t="s">
        <v>160</v>
      </c>
      <c r="R10" s="1" t="s">
        <v>105</v>
      </c>
      <c r="S10" s="1" t="s">
        <v>106</v>
      </c>
      <c r="T10" s="1" t="s">
        <v>107</v>
      </c>
    </row>
    <row r="11" s="1" customFormat="1" spans="1:20">
      <c r="A11" s="3">
        <v>16666140851</v>
      </c>
      <c r="B11" s="1" t="s">
        <v>161</v>
      </c>
      <c r="C11" s="1" t="s">
        <v>162</v>
      </c>
      <c r="D11" s="1" t="s">
        <v>163</v>
      </c>
      <c r="E11" s="1" t="s">
        <v>164</v>
      </c>
      <c r="F11" s="1" t="s">
        <v>114</v>
      </c>
      <c r="G11" s="1" t="s">
        <v>97</v>
      </c>
      <c r="H11" s="1" t="s">
        <v>98</v>
      </c>
      <c r="I11" s="1" t="s">
        <v>165</v>
      </c>
      <c r="J11" s="1" t="s">
        <v>29</v>
      </c>
      <c r="K11" s="1" t="s">
        <v>166</v>
      </c>
      <c r="L11" s="1" t="s">
        <v>166</v>
      </c>
      <c r="M11" s="1" t="s">
        <v>101</v>
      </c>
      <c r="N11" s="1" t="s">
        <v>101</v>
      </c>
      <c r="O11" s="1" t="s">
        <v>102</v>
      </c>
      <c r="P11" s="1" t="s">
        <v>103</v>
      </c>
      <c r="Q11" s="1" t="s">
        <v>167</v>
      </c>
      <c r="R11" s="1" t="s">
        <v>105</v>
      </c>
      <c r="S11" s="1" t="s">
        <v>106</v>
      </c>
      <c r="T11" s="1" t="s">
        <v>107</v>
      </c>
    </row>
    <row r="12" s="1" customFormat="1" spans="1:20">
      <c r="A12" s="3">
        <v>16612326658</v>
      </c>
      <c r="B12" s="1" t="s">
        <v>168</v>
      </c>
      <c r="C12" s="1" t="s">
        <v>169</v>
      </c>
      <c r="D12" s="1" t="s">
        <v>170</v>
      </c>
      <c r="E12" s="1" t="s">
        <v>171</v>
      </c>
      <c r="F12" s="1" t="s">
        <v>133</v>
      </c>
      <c r="G12" s="1" t="s">
        <v>97</v>
      </c>
      <c r="H12" s="1" t="s">
        <v>98</v>
      </c>
      <c r="I12" s="1" t="s">
        <v>102</v>
      </c>
      <c r="J12" s="1" t="s">
        <v>29</v>
      </c>
      <c r="K12" s="1" t="s">
        <v>102</v>
      </c>
      <c r="L12" s="1" t="s">
        <v>172</v>
      </c>
      <c r="M12" s="1" t="s">
        <v>173</v>
      </c>
      <c r="N12" s="1" t="s">
        <v>174</v>
      </c>
      <c r="O12" s="1" t="s">
        <v>102</v>
      </c>
      <c r="P12" s="1" t="s">
        <v>103</v>
      </c>
      <c r="Q12" s="1" t="s">
        <v>175</v>
      </c>
      <c r="R12" s="1" t="s">
        <v>105</v>
      </c>
      <c r="S12" s="1" t="s">
        <v>106</v>
      </c>
      <c r="T12" s="1" t="s">
        <v>107</v>
      </c>
    </row>
    <row r="13" s="1" customFormat="1" spans="1:20">
      <c r="A13" s="3">
        <v>16540136809</v>
      </c>
      <c r="B13" s="1" t="s">
        <v>176</v>
      </c>
      <c r="C13" s="1" t="s">
        <v>177</v>
      </c>
      <c r="D13" s="1" t="s">
        <v>170</v>
      </c>
      <c r="E13" s="1" t="s">
        <v>178</v>
      </c>
      <c r="F13" s="1" t="s">
        <v>133</v>
      </c>
      <c r="G13" s="1" t="s">
        <v>97</v>
      </c>
      <c r="H13" s="1" t="s">
        <v>98</v>
      </c>
      <c r="I13" s="1" t="s">
        <v>179</v>
      </c>
      <c r="J13" s="1" t="s">
        <v>29</v>
      </c>
      <c r="K13" s="1" t="s">
        <v>180</v>
      </c>
      <c r="L13" s="1" t="s">
        <v>180</v>
      </c>
      <c r="M13" s="1" t="s">
        <v>101</v>
      </c>
      <c r="N13" s="1" t="s">
        <v>101</v>
      </c>
      <c r="O13" s="1" t="s">
        <v>102</v>
      </c>
      <c r="P13" s="1" t="s">
        <v>103</v>
      </c>
      <c r="Q13" s="1" t="s">
        <v>181</v>
      </c>
      <c r="R13" s="1" t="s">
        <v>105</v>
      </c>
      <c r="S13" s="1" t="s">
        <v>106</v>
      </c>
      <c r="T13" s="1" t="s">
        <v>107</v>
      </c>
    </row>
    <row r="14" s="1" customFormat="1" spans="1:20">
      <c r="A14" s="3">
        <v>16265739812</v>
      </c>
      <c r="B14" s="1" t="s">
        <v>182</v>
      </c>
      <c r="C14" s="1" t="s">
        <v>183</v>
      </c>
      <c r="D14" s="1" t="s">
        <v>184</v>
      </c>
      <c r="E14" s="1" t="s">
        <v>185</v>
      </c>
      <c r="F14" s="1" t="s">
        <v>133</v>
      </c>
      <c r="G14" s="1" t="s">
        <v>97</v>
      </c>
      <c r="H14" s="1" t="s">
        <v>98</v>
      </c>
      <c r="I14" s="1" t="s">
        <v>186</v>
      </c>
      <c r="J14" s="1" t="s">
        <v>29</v>
      </c>
      <c r="K14" s="1" t="s">
        <v>187</v>
      </c>
      <c r="L14" s="1" t="s">
        <v>187</v>
      </c>
      <c r="M14" s="1" t="s">
        <v>101</v>
      </c>
      <c r="N14" s="1" t="s">
        <v>101</v>
      </c>
      <c r="O14" s="1" t="s">
        <v>102</v>
      </c>
      <c r="P14" s="1" t="s">
        <v>103</v>
      </c>
      <c r="Q14" s="1" t="s">
        <v>188</v>
      </c>
      <c r="R14" s="1" t="s">
        <v>105</v>
      </c>
      <c r="S14" s="1" t="s">
        <v>106</v>
      </c>
      <c r="T14" s="1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2022-02-09T02:25:12Z</dcterms:created>
  <dcterms:modified xsi:type="dcterms:W3CDTF">2022-02-09T02:29:23Z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3ECAFB59A08749E8B75AAF8A558A2FE5</vt:lpwstr>
  </property>
  <property fmtid="{D5CDD505-2E9C-101B-9397-08002B2CF9AE}" pid="3" name="KSOProductBuildVer">
    <vt:lpwstr>2052-11.1.0.11294</vt:lpwstr>
  </property>
</Properties>
</file>