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<sst xmlns="http://schemas.openxmlformats.org/spreadsheetml/2006/main" count="165" uniqueCount="92">
  <si>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</si>
  <si>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</si>
  <si>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</si>
  <si>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</si>
  <si>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</si>
  <si>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</si>
  <si>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</si>
  <si>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</si>
  <si>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</si>
  <si>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</si>
  <si>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</si>
  <si>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</si>
  <si>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</si>
  <si>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</si>
  <si>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</si>
  <si>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</si>
  <si>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</si>
  <si>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</si>
  <si>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</si>
  <si>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</si>
  <si>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</si>
  <si>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</si>
  <si>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</si>
  <si>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</si>
  <si>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</si>
  <si>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</si>
  <si>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</si>
  <si>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[上海]上海中信泰富朱家角锦江酒店(64198549)</t>
  </si>
  <si>
    <t>豪华双床房&lt;双人入住&gt;&lt;内宾&gt;&lt;预付&gt;&lt;双早&gt;</t>
  </si>
  <si>
    <t>CNY</t>
  </si>
  <si>
    <t>方臣</t>
  </si>
  <si>
    <t>CA11323220209CNY</t>
  </si>
  <si>
    <t>未提现</t>
  </si>
  <si>
    <t>携程开票</t>
  </si>
  <si>
    <t>[雷州]城市便捷酒店(雷州西湖大道店)(71585354)</t>
  </si>
  <si>
    <t>精选大床房&lt;双人入住&gt;&lt;内宾&gt;&lt;预付&gt;&lt;无早&gt;</t>
  </si>
  <si>
    <t>黄小玲</t>
  </si>
  <si>
    <t>[开平]麗枫酒店(开平幕沙店)(70868875)</t>
  </si>
  <si>
    <t>标准单人房&lt;单人入住&gt;&lt;内宾&gt;&lt;预付&gt;&lt;单早&gt;</t>
  </si>
  <si>
    <t>KAWAI/JUN</t>
  </si>
  <si>
    <t>[湛江]城市便捷酒店(湛江国贸鼎盛广场店)(77382477)</t>
  </si>
  <si>
    <t>大床房&lt;双人入住&gt;&lt;内宾&gt;&lt;预付&gt;&lt;双早&gt;</t>
  </si>
  <si>
    <t>李永持</t>
  </si>
  <si>
    <t>，</t>
  </si>
  <si>
    <t>A220209101518481</t>
  </si>
  <si>
    <t>CNY / HKD 当前参考汇率: 1.223818041</t>
  </si>
  <si>
    <t>总计： 2550.47 CNY/
3121.31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</si>
  <si>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</si>
  <si>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</si>
  <si>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</si>
  <si>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</si>
  <si>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</si>
  <si>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</si>
  <si>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</si>
  <si>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</si>
  <si>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</si>
  <si>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</si>
  <si>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</si>
  <si>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</si>
  <si>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</si>
  <si>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</si>
  <si>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</si>
  <si>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</si>
  <si>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</si>
  <si>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</si>
  <si>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2413443</t>
  </si>
  <si>
    <t>城市便捷酒店(湛江国贸鼎盛广场店)</t>
  </si>
  <si>
    <t>2022-02-06</t>
  </si>
  <si>
    <t>退房日月结</t>
  </si>
  <si>
    <t>169.32</t>
  </si>
  <si>
    <t>RMB</t>
  </si>
  <si>
    <t>0</t>
  </si>
  <si>
    <t>0.00</t>
  </si>
  <si>
    <t>携程汇智国内直连</t>
  </si>
  <si>
    <t>2022-02-05 19:27:54</t>
  </si>
  <si>
    <t>否</t>
  </si>
  <si>
    <t>汇智国际旅游发展有限公司</t>
  </si>
  <si>
    <t>直连</t>
  </si>
  <si>
    <t>2413357</t>
  </si>
  <si>
    <t>麗枫酒店(开平幕沙店)</t>
  </si>
  <si>
    <t>KAWAI JUN</t>
  </si>
  <si>
    <t>220.40</t>
  </si>
  <si>
    <t>2022-02-05 16:20:09</t>
  </si>
  <si>
    <t>2413201</t>
  </si>
  <si>
    <t>城市便捷湛江雷州西湖大道店</t>
  </si>
  <si>
    <t>371.28</t>
  </si>
  <si>
    <t>2022-02-05 10:27:10</t>
  </si>
  <si>
    <t>2022-01-31</t>
  </si>
  <si>
    <t>2411415</t>
  </si>
  <si>
    <t>上海中信泰富朱家角锦江酒店</t>
  </si>
  <si>
    <t>1789.47</t>
  </si>
  <si>
    <t>2022-01-31 23:17:35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</si>
</sst>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4" fillId="12" borderId="1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17263420274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44597</v>
      </c>
      <c r="G2" s="5">
        <v>44598</v>
      </c>
      <c r="H2" s="4">
        <v>1</v>
      </c>
      <c r="I2" s="4">
        <v>1</v>
      </c>
      <c r="J2" s="4">
        <v>1</v>
      </c>
      <c r="K2" s="4" t="s">
        <v>29</v>
      </c>
      <c r="L2" s="4">
        <v>1789.47</v>
      </c>
      <c r="M2" s="4">
        <v>1789.47</v>
      </c>
      <c r="N2" s="4" t="s">
        <v>30</v>
      </c>
      <c r="O2" s="4" t="s">
        <v>31</v>
      </c>
      <c r="P2" s="4" t="s">
        <v>32</v>
      </c>
      <c r="Q2" s="4">
        <v>0</v>
      </c>
      <c r="R2" s="6">
        <v>44592</v>
      </c>
      <c r="S2" s="5">
        <v>44601</v>
      </c>
      <c r="T2" s="4" t="s">
        <v>33</v>
      </c>
      <c r="U2" s="4">
        <v>1789.47</v>
      </c>
      <c r="V2" s="4">
        <v>0</v>
      </c>
      <c r="W2" s="4">
        <v>0</v>
      </c>
    </row>
    <row r="3" s="4" customFormat="1" spans="1:24">
      <c r="A3" s="4">
        <v>17287515518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44597</v>
      </c>
      <c r="G3" s="5">
        <v>44598</v>
      </c>
      <c r="H3" s="4">
        <v>1</v>
      </c>
      <c r="I3" s="4">
        <v>1</v>
      </c>
      <c r="J3" s="4">
        <v>1</v>
      </c>
      <c r="K3" s="4" t="s">
        <v>29</v>
      </c>
      <c r="L3" s="4">
        <v>371.28</v>
      </c>
      <c r="M3" s="4">
        <v>371.28</v>
      </c>
      <c r="N3" s="4" t="s">
        <v>36</v>
      </c>
      <c r="O3" s="4" t="s">
        <v>31</v>
      </c>
      <c r="P3" s="4" t="s">
        <v>32</v>
      </c>
      <c r="Q3" s="4">
        <v>0</v>
      </c>
      <c r="R3" s="6">
        <v>44597</v>
      </c>
      <c r="S3" s="5">
        <v>44601</v>
      </c>
      <c r="T3" s="4" t="s">
        <v>33</v>
      </c>
      <c r="U3" s="4">
        <v>371.28</v>
      </c>
      <c r="V3" s="4">
        <v>0</v>
      </c>
      <c r="W3" s="4">
        <v>0</v>
      </c>
      <c r="X3" s="4">
        <v>2413201</v>
      </c>
    </row>
    <row r="4" s="4" customFormat="1" spans="1:24">
      <c r="A4" s="4">
        <v>17288760451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44597</v>
      </c>
      <c r="G4" s="5">
        <v>44598</v>
      </c>
      <c r="H4" s="4">
        <v>1</v>
      </c>
      <c r="I4" s="4">
        <v>1</v>
      </c>
      <c r="J4" s="4">
        <v>1</v>
      </c>
      <c r="K4" s="4" t="s">
        <v>29</v>
      </c>
      <c r="L4" s="4">
        <v>220.4</v>
      </c>
      <c r="M4" s="4">
        <v>220.4</v>
      </c>
      <c r="N4" s="4" t="s">
        <v>39</v>
      </c>
      <c r="O4" s="4" t="s">
        <v>31</v>
      </c>
      <c r="P4" s="4" t="s">
        <v>32</v>
      </c>
      <c r="Q4" s="4">
        <v>0</v>
      </c>
      <c r="R4" s="6">
        <v>44597</v>
      </c>
      <c r="S4" s="5">
        <v>44601</v>
      </c>
      <c r="T4" s="4" t="s">
        <v>33</v>
      </c>
      <c r="U4" s="4">
        <v>220.4</v>
      </c>
      <c r="V4" s="4">
        <v>0</v>
      </c>
      <c r="W4" s="4">
        <v>0</v>
      </c>
      <c r="X4" s="4">
        <v>2413357</v>
      </c>
    </row>
    <row r="5" s="4" customFormat="1" spans="1:23">
      <c r="A5" s="4">
        <v>17289535112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44597</v>
      </c>
      <c r="G5" s="5">
        <v>44598</v>
      </c>
      <c r="H5" s="4">
        <v>1</v>
      </c>
      <c r="I5" s="4">
        <v>1</v>
      </c>
      <c r="J5" s="4">
        <v>1</v>
      </c>
      <c r="K5" s="4" t="s">
        <v>29</v>
      </c>
      <c r="L5" s="4">
        <v>169.32</v>
      </c>
      <c r="M5" s="4">
        <v>169.32</v>
      </c>
      <c r="N5" s="4" t="s">
        <v>42</v>
      </c>
      <c r="O5" s="4" t="s">
        <v>31</v>
      </c>
      <c r="P5" s="4" t="s">
        <v>32</v>
      </c>
      <c r="Q5" s="4">
        <v>0</v>
      </c>
      <c r="R5" s="6">
        <v>44597</v>
      </c>
      <c r="S5" s="5">
        <v>44601</v>
      </c>
      <c r="T5" s="4" t="s">
        <v>33</v>
      </c>
      <c r="U5" s="4">
        <v>169.32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6.5" style="4" customWidth="1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17263420274</v>
      </c>
      <c r="B2" s="5">
        <v>44597</v>
      </c>
      <c r="C2" s="5">
        <v>44598</v>
      </c>
      <c r="D2" s="4">
        <v>1789.47</v>
      </c>
      <c r="E2" s="4" t="str">
        <f>VLOOKUP(A2,HOP!A:L,12,0)</f>
        <v>1789.47</v>
      </c>
      <c r="F2" s="4" t="str">
        <f>VLOOKUP(A2,HOP!A:C,3,0)</f>
        <v>2411415</v>
      </c>
      <c r="G2" s="4">
        <f>D2-E2</f>
        <v>0</v>
      </c>
      <c r="H2" s="4" t="str">
        <f>$H$1&amp;F2</f>
        <v>，2411415</v>
      </c>
      <c r="I2" s="4" t="str">
        <f>VLOOKUP(A2,HOP!A:T,20,0)</f>
        <v>直连</v>
      </c>
    </row>
    <row r="3" s="4" customFormat="1" spans="1:9">
      <c r="A3" s="4">
        <v>17287515518</v>
      </c>
      <c r="B3" s="5">
        <v>44597</v>
      </c>
      <c r="C3" s="5">
        <v>44598</v>
      </c>
      <c r="D3" s="4">
        <v>371.28</v>
      </c>
      <c r="E3" s="4" t="str">
        <f>VLOOKUP(A3,HOP!A:L,12,0)</f>
        <v>371.28</v>
      </c>
      <c r="F3" s="4" t="str">
        <f>VLOOKUP(A3,HOP!A:C,3,0)</f>
        <v>2413201</v>
      </c>
      <c r="G3" s="4">
        <f>D3-E3</f>
        <v>0</v>
      </c>
      <c r="H3" s="4" t="str">
        <f>$H$1&amp;F3</f>
        <v>，2413201</v>
      </c>
      <c r="I3" s="4" t="str">
        <f>VLOOKUP(A3,HOP!A:T,20,0)</f>
        <v>直连</v>
      </c>
    </row>
    <row r="4" s="4" customFormat="1" spans="1:9">
      <c r="A4" s="4">
        <v>17288760451</v>
      </c>
      <c r="B4" s="5">
        <v>44597</v>
      </c>
      <c r="C4" s="5">
        <v>44598</v>
      </c>
      <c r="D4" s="4">
        <v>220.4</v>
      </c>
      <c r="E4" s="4" t="str">
        <f>VLOOKUP(A4,HOP!A:L,12,0)</f>
        <v>220.40</v>
      </c>
      <c r="F4" s="4" t="str">
        <f>VLOOKUP(A4,HOP!A:C,3,0)</f>
        <v>2413357</v>
      </c>
      <c r="G4" s="4">
        <f>D4-E4</f>
        <v>0</v>
      </c>
      <c r="H4" s="4" t="str">
        <f>$H$1&amp;F4</f>
        <v>，2413357</v>
      </c>
      <c r="I4" s="4" t="str">
        <f>VLOOKUP(A4,HOP!A:T,20,0)</f>
        <v>直连</v>
      </c>
    </row>
    <row r="5" s="4" customFormat="1" spans="1:9">
      <c r="A5" s="4">
        <v>17289535112</v>
      </c>
      <c r="B5" s="5">
        <v>44597</v>
      </c>
      <c r="C5" s="5">
        <v>44598</v>
      </c>
      <c r="D5" s="4">
        <v>169.32</v>
      </c>
      <c r="E5" s="4" t="str">
        <f>VLOOKUP(A5,HOP!A:L,12,0)</f>
        <v>169.32</v>
      </c>
      <c r="F5" s="4" t="str">
        <f>VLOOKUP(A5,HOP!A:C,3,0)</f>
        <v>2413443</v>
      </c>
      <c r="G5" s="4">
        <f>D5-E5</f>
        <v>0</v>
      </c>
      <c r="H5" s="4" t="str">
        <f>$H$1&amp;F5</f>
        <v>，2413443</v>
      </c>
      <c r="I5" s="4" t="str">
        <f>VLOOKUP(A5,HOP!A:T,20,0)</f>
        <v>直连</v>
      </c>
    </row>
    <row r="7" spans="4:4">
      <c r="D7" s="4">
        <f>SUM(D2:D6)</f>
        <v>2550.47</v>
      </c>
    </row>
    <row r="13" spans="1:1">
      <c r="A13" s="4" t="s">
        <v>44</v>
      </c>
    </row>
    <row r="14" spans="1:1">
      <c r="A14" s="4" t="s">
        <v>45</v>
      </c>
    </row>
    <row r="15" spans="1:1">
      <c r="A15" s="4" t="s">
        <v>46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17289535112</v>
      </c>
      <c r="B2" s="1" t="s">
        <v>64</v>
      </c>
      <c r="C2" s="1" t="s">
        <v>65</v>
      </c>
      <c r="D2" s="1" t="s">
        <v>66</v>
      </c>
      <c r="E2" s="1" t="s">
        <v>42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17288760451</v>
      </c>
      <c r="B3" s="1" t="s">
        <v>64</v>
      </c>
      <c r="C3" s="1" t="s">
        <v>78</v>
      </c>
      <c r="D3" s="1" t="s">
        <v>79</v>
      </c>
      <c r="E3" s="1" t="s">
        <v>80</v>
      </c>
      <c r="F3" s="1" t="s">
        <v>64</v>
      </c>
      <c r="G3" s="1" t="s">
        <v>67</v>
      </c>
      <c r="H3" s="1" t="s">
        <v>68</v>
      </c>
      <c r="I3" s="1" t="s">
        <v>81</v>
      </c>
      <c r="J3" s="1" t="s">
        <v>70</v>
      </c>
      <c r="K3" s="1" t="s">
        <v>81</v>
      </c>
      <c r="L3" s="1" t="s">
        <v>81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82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17287515518</v>
      </c>
      <c r="B4" s="1" t="s">
        <v>64</v>
      </c>
      <c r="C4" s="1" t="s">
        <v>83</v>
      </c>
      <c r="D4" s="1" t="s">
        <v>84</v>
      </c>
      <c r="E4" s="1" t="s">
        <v>36</v>
      </c>
      <c r="F4" s="1" t="s">
        <v>64</v>
      </c>
      <c r="G4" s="1" t="s">
        <v>67</v>
      </c>
      <c r="H4" s="1" t="s">
        <v>68</v>
      </c>
      <c r="I4" s="1" t="s">
        <v>85</v>
      </c>
      <c r="J4" s="1" t="s">
        <v>70</v>
      </c>
      <c r="K4" s="1" t="s">
        <v>85</v>
      </c>
      <c r="L4" s="1" t="s">
        <v>85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86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17263420274</v>
      </c>
      <c r="B5" s="1" t="s">
        <v>87</v>
      </c>
      <c r="C5" s="1" t="s">
        <v>88</v>
      </c>
      <c r="D5" s="1" t="s">
        <v>89</v>
      </c>
      <c r="E5" s="1" t="s">
        <v>30</v>
      </c>
      <c r="F5" s="1" t="s">
        <v>64</v>
      </c>
      <c r="G5" s="1" t="s">
        <v>67</v>
      </c>
      <c r="H5" s="1" t="s">
        <v>68</v>
      </c>
      <c r="I5" s="1" t="s">
        <v>90</v>
      </c>
      <c r="J5" s="1" t="s">
        <v>70</v>
      </c>
      <c r="K5" s="1" t="s">
        <v>90</v>
      </c>
      <c r="L5" s="1" t="s">
        <v>90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91</v>
      </c>
      <c r="R5" s="1" t="s">
        <v>75</v>
      </c>
      <c r="S5" s="1" t="s">
        <v>76</v>
      </c>
      <c r="T5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2022-02-09T02:04:42Z</dcterms:created>
  <dcterms:modified xsi:type="dcterms:W3CDTF">2022-02-09T02:14:48Z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387F07EC10CB49E8B358247257F2E6BD</vt:lpwstr>
  </property>
  <property fmtid="{D5CDD505-2E9C-101B-9397-08002B2CF9AE}" pid="3" name="KSOProductBuildVer">
    <vt:lpwstr>2052-11.1.0.11294</vt:lpwstr>
  </property>
</Properties>
</file>