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<sst xmlns="http://schemas.openxmlformats.org/spreadsheetml/2006/main" count="420" uniqueCount="147">
  <si>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</si>
  <si>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</si>
  <si>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</si>
  <si>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</si>
  <si>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</si>
  <si>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</si>
  <si>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</si>
  <si>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</si>
  <si>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</si>
  <si>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</si>
  <si>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</si>
  <si>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</si>
  <si>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</si>
  <si>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</si>
  <si>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</si>
  <si>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</si>
  <si>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</si>
  <si>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</si>
  <si>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</si>
  <si>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</si>
  <si>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</si>
  <si>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</si>
  <si>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</si>
  <si>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</si>
  <si>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</si>
  <si>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</si>
  <si>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</si>
  <si>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[桂林]桂林俏CIAO酒店(82707847)</t>
  </si>
  <si>
    <t>阳光静逸双床房(至少连住2晚及以上)&lt;双人入住&gt;&lt;双早&gt;</t>
  </si>
  <si>
    <t>CNY</t>
  </si>
  <si>
    <t>NAIDOO/YAVASHNEE,ROSARIO/DANIELA</t>
  </si>
  <si>
    <t>CA363220210CNY</t>
  </si>
  <si>
    <t>未提现</t>
  </si>
  <si>
    <t>携程开票</t>
  </si>
  <si>
    <t>acknowledge</t>
  </si>
  <si>
    <t>[和平]和平热龙温泉度假村(78217595)</t>
  </si>
  <si>
    <t>水上一房一厅别墅&lt;限量特价&gt;&lt;双人入住&gt;&lt;双早&gt;</t>
  </si>
  <si>
    <t>管媚媚</t>
  </si>
  <si>
    <t>[上海]上海新发展亚太JW万豪酒店(24850646)</t>
  </si>
  <si>
    <t>豪华大床房(至少提前1天预订)&lt;单人入住&gt;&lt;内宾&gt;&lt;单早&gt;</t>
  </si>
  <si>
    <t>赵军</t>
  </si>
  <si>
    <t>[香港]荃湾西如心酒店(Nina Hotel Tsuen Wan West)(1701575)</t>
  </si>
  <si>
    <t>高座高级客房&lt;双人入住&gt;&lt;内宾&gt;&lt;预付&gt;&lt;无早&gt;</t>
  </si>
  <si>
    <t>YOU/Zhiyong,ZHOU/Hongxu</t>
  </si>
  <si>
    <t>[东至]格林豪泰酒店(东至丽山秀水店)(83135954)</t>
  </si>
  <si>
    <t>1.8m商务大床房&lt;双人入住&gt;&lt;无早&gt;</t>
  </si>
  <si>
    <t>计满英</t>
  </si>
  <si>
    <t>[梅州]梅州客天下艺术家园酒店(83268462)</t>
  </si>
  <si>
    <t>林风眠艺术主题大床房&lt;大床&gt;&lt;超值特惠&gt;&lt;双人入住&gt;&lt;日历房套餐高价值&gt;&lt;双早&gt;&lt;新酒店礼盒&gt;</t>
  </si>
  <si>
    <t>刘盛康</t>
  </si>
  <si>
    <t>[连山]清远金子山森林雪谷壮瑶度假村(82520535)</t>
  </si>
  <si>
    <t>清远金子山森林雪谷木屋&lt;早+晚餐&gt;</t>
  </si>
  <si>
    <t>孙正英</t>
  </si>
  <si>
    <t>Tang/Ho Cheung</t>
  </si>
  <si>
    <t>ZHANG/HAITAO</t>
  </si>
  <si>
    <t>朱子赟</t>
  </si>
  <si>
    <t>[连山]连山江景酒店(83922563)</t>
  </si>
  <si>
    <t>大床房&lt;双早&gt;</t>
  </si>
  <si>
    <t>李志强</t>
  </si>
  <si>
    <t>[杭州]丽呈布鲁克酒店(杭州西溪天堂)(82786302)</t>
  </si>
  <si>
    <t>精选大床房&lt;双人入住&gt;&lt;中宾&gt;&lt;无早&gt;</t>
  </si>
  <si>
    <t>李宝</t>
  </si>
  <si>
    <t>蔡泊宁</t>
  </si>
  <si>
    <t>，</t>
  </si>
  <si>
    <t>A220210095850481</t>
  </si>
  <si>
    <t>A220210095943481</t>
  </si>
  <si>
    <t>CNY / HKD 当前参考汇率: 1.224256156</t>
  </si>
  <si>
    <t>总计：5879.46 CNY/
7197.97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</si>
  <si>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</si>
  <si>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</si>
  <si>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</si>
  <si>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</si>
  <si>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</si>
  <si>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</si>
  <si>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</si>
  <si>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</si>
  <si>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</si>
  <si>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</si>
  <si>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</si>
  <si>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</si>
  <si>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</si>
  <si>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</si>
  <si>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</si>
  <si>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</si>
  <si>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</si>
  <si>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2022-01-25</t>
  </si>
  <si>
    <t>2408979</t>
  </si>
  <si>
    <t>丽呈布鲁克酒店(杭州西溪天堂)</t>
  </si>
  <si>
    <t>2022-01-26</t>
  </si>
  <si>
    <t>退房日周结</t>
  </si>
  <si>
    <t>204.00</t>
  </si>
  <si>
    <t>RMB</t>
  </si>
  <si>
    <t>0</t>
  </si>
  <si>
    <t>0.00</t>
  </si>
  <si>
    <t>携程国内直连(DD)</t>
  </si>
  <si>
    <t>2022-01-25 20:25:01</t>
  </si>
  <si>
    <t>否</t>
  </si>
  <si>
    <t>汇智国际旅游发展有限公司</t>
  </si>
  <si>
    <t>直采</t>
  </si>
  <si>
    <t>2408958</t>
  </si>
  <si>
    <t>2022-01-25 20:00:17</t>
  </si>
  <si>
    <t>2408898</t>
  </si>
  <si>
    <t>连山江景酒店</t>
  </si>
  <si>
    <t>208.00</t>
  </si>
  <si>
    <t>2022-01-25 19:06:01</t>
  </si>
  <si>
    <t>2408831</t>
  </si>
  <si>
    <t>格林豪泰酒店(东至丽山秀水店)</t>
  </si>
  <si>
    <t>140.00</t>
  </si>
  <si>
    <t>2022-01-25 17:11:56</t>
  </si>
  <si>
    <t>2408813</t>
  </si>
  <si>
    <t>荃湾西如心酒店</t>
  </si>
  <si>
    <t>ZHANG HAITAO</t>
  </si>
  <si>
    <t>431.27</t>
  </si>
  <si>
    <t>2022-01-25 16:42:36</t>
  </si>
  <si>
    <t>直连</t>
  </si>
  <si>
    <t>2408781</t>
  </si>
  <si>
    <t>Tang Ho Cheung</t>
  </si>
  <si>
    <t>2022-01-25 15:34:22</t>
  </si>
  <si>
    <t>2408643</t>
  </si>
  <si>
    <t>清远金子山森林雪谷壮瑶度假村</t>
  </si>
  <si>
    <t>469.00</t>
  </si>
  <si>
    <t>2022-01-25 12:34:39</t>
  </si>
  <si>
    <t>2408636</t>
  </si>
  <si>
    <t>梅州客天下艺术家园酒店</t>
  </si>
  <si>
    <t>372.23</t>
  </si>
  <si>
    <t>2022-01-25 12:14:06</t>
  </si>
  <si>
    <t>2408611</t>
  </si>
  <si>
    <t>2022-01-25 11:44:32</t>
  </si>
  <si>
    <t>2022-01-24</t>
  </si>
  <si>
    <t>2407740</t>
  </si>
  <si>
    <t>YOU Zhiyong,ZHOU Hongxu</t>
  </si>
  <si>
    <t>2022-01-24 12:36:47</t>
  </si>
  <si>
    <t>2407671</t>
  </si>
  <si>
    <t>上海新发展亚太JW万豪酒店</t>
  </si>
  <si>
    <t>678.42</t>
  </si>
  <si>
    <t>2022-01-24 12:07:59</t>
  </si>
  <si>
    <t>2022-01-23</t>
  </si>
  <si>
    <t>2407245</t>
  </si>
  <si>
    <t>和平热龙温泉度假村</t>
  </si>
  <si>
    <t>760.00</t>
  </si>
  <si>
    <t>2022-01-23 16:25:14</t>
  </si>
  <si>
    <t>2022-01-08</t>
  </si>
  <si>
    <t>2379006</t>
  </si>
  <si>
    <t>桂林俏CIAO酒店</t>
  </si>
  <si>
    <t>NAIDOO YAVASHNEE,ROSARIO DANIELA</t>
  </si>
  <si>
    <t>1410.00</t>
  </si>
  <si>
    <t>2022-01-08 15:43:11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</si>
</sst>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17139433056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44584</v>
      </c>
      <c r="G2" s="5">
        <v>44587</v>
      </c>
      <c r="H2" s="4">
        <v>1</v>
      </c>
      <c r="I2" s="4">
        <v>3</v>
      </c>
      <c r="J2" s="4">
        <v>3</v>
      </c>
      <c r="K2" s="4" t="s">
        <v>29</v>
      </c>
      <c r="L2" s="4">
        <v>1410</v>
      </c>
      <c r="M2" s="4">
        <v>1410</v>
      </c>
      <c r="N2" s="4" t="s">
        <v>30</v>
      </c>
      <c r="O2" s="4" t="s">
        <v>31</v>
      </c>
      <c r="P2" s="4" t="s">
        <v>32</v>
      </c>
      <c r="Q2" s="4">
        <v>0</v>
      </c>
      <c r="R2" s="6">
        <v>44569</v>
      </c>
      <c r="S2" s="5">
        <v>44602</v>
      </c>
      <c r="T2" s="4" t="s">
        <v>33</v>
      </c>
      <c r="U2" s="4">
        <v>1410</v>
      </c>
      <c r="V2" s="4">
        <v>0</v>
      </c>
      <c r="W2" s="4">
        <v>0</v>
      </c>
      <c r="X2" s="4">
        <v>2379006</v>
      </c>
      <c r="Y2" s="4" t="s">
        <v>34</v>
      </c>
    </row>
    <row r="3" s="4" customFormat="1" spans="1:25">
      <c r="A3" s="4">
        <v>17220622884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44586</v>
      </c>
      <c r="G3" s="5">
        <v>44587</v>
      </c>
      <c r="H3" s="4">
        <v>1</v>
      </c>
      <c r="I3" s="4">
        <v>1</v>
      </c>
      <c r="J3" s="4">
        <v>1</v>
      </c>
      <c r="K3" s="4" t="s">
        <v>29</v>
      </c>
      <c r="L3" s="4">
        <v>760</v>
      </c>
      <c r="M3" s="4">
        <v>760</v>
      </c>
      <c r="N3" s="4" t="s">
        <v>37</v>
      </c>
      <c r="O3" s="4" t="s">
        <v>31</v>
      </c>
      <c r="P3" s="4" t="s">
        <v>32</v>
      </c>
      <c r="Q3" s="4">
        <v>0</v>
      </c>
      <c r="R3" s="6">
        <v>44584</v>
      </c>
      <c r="S3" s="5">
        <v>44602</v>
      </c>
      <c r="T3" s="4" t="s">
        <v>33</v>
      </c>
      <c r="U3" s="4">
        <v>760</v>
      </c>
      <c r="V3" s="4">
        <v>0</v>
      </c>
      <c r="W3" s="4">
        <v>0</v>
      </c>
      <c r="X3" s="4">
        <v>2407245</v>
      </c>
      <c r="Y3" s="4" t="s">
        <v>34</v>
      </c>
    </row>
    <row r="4" s="4" customFormat="1" spans="1:25">
      <c r="A4" s="4">
        <v>17225754280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44586</v>
      </c>
      <c r="G4" s="5">
        <v>44587</v>
      </c>
      <c r="H4" s="4">
        <v>1</v>
      </c>
      <c r="I4" s="4">
        <v>1</v>
      </c>
      <c r="J4" s="4">
        <v>1</v>
      </c>
      <c r="K4" s="4" t="s">
        <v>29</v>
      </c>
      <c r="L4" s="4">
        <v>678.42</v>
      </c>
      <c r="M4" s="4">
        <v>678.42</v>
      </c>
      <c r="N4" s="4" t="s">
        <v>40</v>
      </c>
      <c r="O4" s="4" t="s">
        <v>31</v>
      </c>
      <c r="P4" s="4" t="s">
        <v>32</v>
      </c>
      <c r="Q4" s="4">
        <v>0</v>
      </c>
      <c r="R4" s="6">
        <v>44585</v>
      </c>
      <c r="S4" s="5">
        <v>44602</v>
      </c>
      <c r="T4" s="4" t="s">
        <v>33</v>
      </c>
      <c r="U4" s="4">
        <v>678.42</v>
      </c>
      <c r="V4" s="4">
        <v>0</v>
      </c>
      <c r="W4" s="4">
        <v>0</v>
      </c>
      <c r="X4" s="4">
        <v>2407671</v>
      </c>
      <c r="Y4" s="4">
        <v>74989634</v>
      </c>
    </row>
    <row r="5" s="4" customFormat="1" spans="1:23">
      <c r="A5" s="4">
        <v>17225989352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44586</v>
      </c>
      <c r="G5" s="5">
        <v>44587</v>
      </c>
      <c r="H5" s="4">
        <v>1</v>
      </c>
      <c r="I5" s="4">
        <v>1</v>
      </c>
      <c r="J5" s="4">
        <v>1</v>
      </c>
      <c r="K5" s="4" t="s">
        <v>29</v>
      </c>
      <c r="L5" s="4">
        <v>431.27</v>
      </c>
      <c r="M5" s="4">
        <v>431.27</v>
      </c>
      <c r="N5" s="4" t="s">
        <v>43</v>
      </c>
      <c r="O5" s="4" t="s">
        <v>31</v>
      </c>
      <c r="P5" s="4" t="s">
        <v>32</v>
      </c>
      <c r="Q5" s="4">
        <v>0</v>
      </c>
      <c r="R5" s="6">
        <v>44585</v>
      </c>
      <c r="S5" s="5">
        <v>44602</v>
      </c>
      <c r="T5" s="4" t="s">
        <v>33</v>
      </c>
      <c r="U5" s="4">
        <v>431.27</v>
      </c>
      <c r="V5" s="4">
        <v>0</v>
      </c>
      <c r="W5" s="4">
        <v>0</v>
      </c>
    </row>
    <row r="6" s="4" customFormat="1" spans="1:23">
      <c r="A6" s="4">
        <v>17229025891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44586</v>
      </c>
      <c r="G6" s="5">
        <v>44587</v>
      </c>
      <c r="H6" s="4">
        <v>1</v>
      </c>
      <c r="I6" s="4">
        <v>1</v>
      </c>
      <c r="J6" s="4">
        <v>1</v>
      </c>
      <c r="K6" s="4" t="s">
        <v>29</v>
      </c>
      <c r="L6" s="4">
        <v>140</v>
      </c>
      <c r="M6" s="4">
        <v>140</v>
      </c>
      <c r="N6" s="4" t="s">
        <v>46</v>
      </c>
      <c r="O6" s="4" t="s">
        <v>31</v>
      </c>
      <c r="P6" s="4" t="s">
        <v>32</v>
      </c>
      <c r="Q6" s="4">
        <v>0</v>
      </c>
      <c r="R6" s="6">
        <v>44586</v>
      </c>
      <c r="S6" s="5">
        <v>44602</v>
      </c>
      <c r="T6" s="4" t="s">
        <v>33</v>
      </c>
      <c r="U6" s="4">
        <v>140</v>
      </c>
      <c r="V6" s="4">
        <v>0</v>
      </c>
      <c r="W6" s="4">
        <v>0</v>
      </c>
    </row>
    <row r="7" s="4" customFormat="1" spans="1:25">
      <c r="A7" s="4">
        <v>17229146229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44586</v>
      </c>
      <c r="G7" s="5">
        <v>44587</v>
      </c>
      <c r="H7" s="4">
        <v>1</v>
      </c>
      <c r="I7" s="4">
        <v>1</v>
      </c>
      <c r="J7" s="4">
        <v>1</v>
      </c>
      <c r="K7" s="4" t="s">
        <v>29</v>
      </c>
      <c r="L7" s="4">
        <v>372.23</v>
      </c>
      <c r="M7" s="4">
        <v>372.23</v>
      </c>
      <c r="N7" s="4" t="s">
        <v>49</v>
      </c>
      <c r="O7" s="4" t="s">
        <v>31</v>
      </c>
      <c r="P7" s="4" t="s">
        <v>32</v>
      </c>
      <c r="Q7" s="4">
        <v>0</v>
      </c>
      <c r="R7" s="6">
        <v>44586</v>
      </c>
      <c r="S7" s="5">
        <v>44602</v>
      </c>
      <c r="T7" s="4" t="s">
        <v>33</v>
      </c>
      <c r="U7" s="4">
        <v>372.23</v>
      </c>
      <c r="V7" s="4">
        <v>0</v>
      </c>
      <c r="W7" s="4">
        <v>0</v>
      </c>
      <c r="X7" s="4">
        <v>2408636</v>
      </c>
      <c r="Y7" s="4">
        <v>682652</v>
      </c>
    </row>
    <row r="8" s="4" customFormat="1" spans="1:23">
      <c r="A8" s="4">
        <v>17231775314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44586</v>
      </c>
      <c r="G8" s="5">
        <v>44587</v>
      </c>
      <c r="H8" s="4">
        <v>1</v>
      </c>
      <c r="I8" s="4">
        <v>1</v>
      </c>
      <c r="J8" s="4">
        <v>1</v>
      </c>
      <c r="K8" s="4" t="s">
        <v>29</v>
      </c>
      <c r="L8" s="4">
        <v>469</v>
      </c>
      <c r="M8" s="4">
        <v>469</v>
      </c>
      <c r="N8" s="4" t="s">
        <v>52</v>
      </c>
      <c r="O8" s="4" t="s">
        <v>31</v>
      </c>
      <c r="P8" s="4" t="s">
        <v>32</v>
      </c>
      <c r="Q8" s="4">
        <v>0</v>
      </c>
      <c r="R8" s="6">
        <v>44586</v>
      </c>
      <c r="S8" s="5">
        <v>44602</v>
      </c>
      <c r="T8" s="4" t="s">
        <v>33</v>
      </c>
      <c r="U8" s="4">
        <v>469</v>
      </c>
      <c r="V8" s="4">
        <v>0</v>
      </c>
      <c r="W8" s="4">
        <v>0</v>
      </c>
    </row>
    <row r="9" s="4" customFormat="1" spans="1:23">
      <c r="A9" s="4">
        <v>17232861862</v>
      </c>
      <c r="B9" s="4" t="s">
        <v>25</v>
      </c>
      <c r="C9" s="4" t="s">
        <v>26</v>
      </c>
      <c r="D9" s="4" t="s">
        <v>41</v>
      </c>
      <c r="E9" s="4" t="s">
        <v>42</v>
      </c>
      <c r="F9" s="5">
        <v>44586</v>
      </c>
      <c r="G9" s="5">
        <v>44587</v>
      </c>
      <c r="H9" s="4">
        <v>1</v>
      </c>
      <c r="I9" s="4">
        <v>1</v>
      </c>
      <c r="J9" s="4">
        <v>1</v>
      </c>
      <c r="K9" s="4" t="s">
        <v>29</v>
      </c>
      <c r="L9" s="4">
        <v>431.27</v>
      </c>
      <c r="M9" s="4">
        <v>431.27</v>
      </c>
      <c r="N9" s="4" t="s">
        <v>53</v>
      </c>
      <c r="O9" s="4" t="s">
        <v>31</v>
      </c>
      <c r="P9" s="4" t="s">
        <v>32</v>
      </c>
      <c r="Q9" s="4">
        <v>0</v>
      </c>
      <c r="R9" s="6">
        <v>44586</v>
      </c>
      <c r="S9" s="5">
        <v>44602</v>
      </c>
      <c r="T9" s="4" t="s">
        <v>33</v>
      </c>
      <c r="U9" s="4">
        <v>431.27</v>
      </c>
      <c r="V9" s="4">
        <v>0</v>
      </c>
      <c r="W9" s="4">
        <v>0</v>
      </c>
    </row>
    <row r="10" s="4" customFormat="1" spans="1:24">
      <c r="A10" s="4">
        <v>17233091674</v>
      </c>
      <c r="B10" s="4" t="s">
        <v>25</v>
      </c>
      <c r="C10" s="4" t="s">
        <v>26</v>
      </c>
      <c r="D10" s="4" t="s">
        <v>41</v>
      </c>
      <c r="E10" s="4" t="s">
        <v>42</v>
      </c>
      <c r="F10" s="5">
        <v>44586</v>
      </c>
      <c r="G10" s="5">
        <v>44587</v>
      </c>
      <c r="H10" s="4">
        <v>1</v>
      </c>
      <c r="I10" s="4">
        <v>1</v>
      </c>
      <c r="J10" s="4">
        <v>1</v>
      </c>
      <c r="K10" s="4" t="s">
        <v>29</v>
      </c>
      <c r="L10" s="4">
        <v>431.27</v>
      </c>
      <c r="M10" s="4">
        <v>431.27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44586</v>
      </c>
      <c r="S10" s="5">
        <v>44602</v>
      </c>
      <c r="T10" s="4" t="s">
        <v>33</v>
      </c>
      <c r="U10" s="4">
        <v>431.27</v>
      </c>
      <c r="V10" s="4">
        <v>0</v>
      </c>
      <c r="W10" s="4">
        <v>0</v>
      </c>
      <c r="X10" s="4">
        <v>2408813</v>
      </c>
    </row>
    <row r="11" s="4" customFormat="1" spans="1:24">
      <c r="A11" s="4">
        <v>17233410747</v>
      </c>
      <c r="B11" s="4" t="s">
        <v>25</v>
      </c>
      <c r="C11" s="4" t="s">
        <v>26</v>
      </c>
      <c r="D11" s="4" t="s">
        <v>44</v>
      </c>
      <c r="E11" s="4" t="s">
        <v>45</v>
      </c>
      <c r="F11" s="5">
        <v>44586</v>
      </c>
      <c r="G11" s="5">
        <v>44587</v>
      </c>
      <c r="H11" s="4">
        <v>1</v>
      </c>
      <c r="I11" s="4">
        <v>1</v>
      </c>
      <c r="J11" s="4">
        <v>1</v>
      </c>
      <c r="K11" s="4" t="s">
        <v>29</v>
      </c>
      <c r="L11" s="4">
        <v>140</v>
      </c>
      <c r="M11" s="4">
        <v>140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44586</v>
      </c>
      <c r="S11" s="5">
        <v>44602</v>
      </c>
      <c r="T11" s="4" t="s">
        <v>33</v>
      </c>
      <c r="U11" s="4">
        <v>140</v>
      </c>
      <c r="V11" s="4">
        <v>0</v>
      </c>
      <c r="W11" s="4">
        <v>0</v>
      </c>
      <c r="X11" s="4">
        <v>2408831</v>
      </c>
    </row>
    <row r="12" s="4" customFormat="1" spans="1:24">
      <c r="A12" s="4">
        <v>17234390897</v>
      </c>
      <c r="B12" s="4" t="s">
        <v>25</v>
      </c>
      <c r="C12" s="4" t="s">
        <v>26</v>
      </c>
      <c r="D12" s="4" t="s">
        <v>56</v>
      </c>
      <c r="E12" s="4" t="s">
        <v>57</v>
      </c>
      <c r="F12" s="5">
        <v>44586</v>
      </c>
      <c r="G12" s="5">
        <v>44587</v>
      </c>
      <c r="H12" s="4">
        <v>1</v>
      </c>
      <c r="I12" s="4">
        <v>1</v>
      </c>
      <c r="J12" s="4">
        <v>1</v>
      </c>
      <c r="K12" s="4" t="s">
        <v>29</v>
      </c>
      <c r="L12" s="4">
        <v>208</v>
      </c>
      <c r="M12" s="4">
        <v>208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44586</v>
      </c>
      <c r="S12" s="5">
        <v>44602</v>
      </c>
      <c r="T12" s="4" t="s">
        <v>33</v>
      </c>
      <c r="U12" s="4">
        <v>208</v>
      </c>
      <c r="V12" s="4">
        <v>0</v>
      </c>
      <c r="W12" s="4">
        <v>0</v>
      </c>
      <c r="X12" s="4">
        <v>2408898</v>
      </c>
    </row>
    <row r="13" s="4" customFormat="1" spans="1:25">
      <c r="A13" s="4">
        <v>17234626123</v>
      </c>
      <c r="B13" s="4" t="s">
        <v>25</v>
      </c>
      <c r="C13" s="4" t="s">
        <v>26</v>
      </c>
      <c r="D13" s="4" t="s">
        <v>59</v>
      </c>
      <c r="E13" s="4" t="s">
        <v>60</v>
      </c>
      <c r="F13" s="5">
        <v>44586</v>
      </c>
      <c r="G13" s="5">
        <v>44587</v>
      </c>
      <c r="H13" s="4">
        <v>1</v>
      </c>
      <c r="I13" s="4">
        <v>1</v>
      </c>
      <c r="J13" s="4">
        <v>1</v>
      </c>
      <c r="K13" s="4" t="s">
        <v>29</v>
      </c>
      <c r="L13" s="4">
        <v>204</v>
      </c>
      <c r="M13" s="4">
        <v>204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44586</v>
      </c>
      <c r="S13" s="5">
        <v>44602</v>
      </c>
      <c r="T13" s="4" t="s">
        <v>33</v>
      </c>
      <c r="U13" s="4">
        <v>204</v>
      </c>
      <c r="V13" s="4">
        <v>0</v>
      </c>
      <c r="W13" s="4">
        <v>0</v>
      </c>
      <c r="X13" s="4">
        <v>2408958</v>
      </c>
      <c r="Y13" s="4">
        <v>597252</v>
      </c>
    </row>
    <row r="14" s="4" customFormat="1" spans="1:25">
      <c r="A14" s="4">
        <v>17234732153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44586</v>
      </c>
      <c r="G14" s="5">
        <v>44587</v>
      </c>
      <c r="H14" s="4">
        <v>1</v>
      </c>
      <c r="I14" s="4">
        <v>1</v>
      </c>
      <c r="J14" s="4">
        <v>1</v>
      </c>
      <c r="K14" s="4" t="s">
        <v>29</v>
      </c>
      <c r="L14" s="4">
        <v>204</v>
      </c>
      <c r="M14" s="4">
        <v>204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44586</v>
      </c>
      <c r="S14" s="5">
        <v>44602</v>
      </c>
      <c r="T14" s="4" t="s">
        <v>33</v>
      </c>
      <c r="U14" s="4">
        <v>204</v>
      </c>
      <c r="V14" s="4">
        <v>0</v>
      </c>
      <c r="W14" s="4">
        <v>0</v>
      </c>
      <c r="X14" s="4">
        <v>2408979</v>
      </c>
      <c r="Y14" s="4">
        <v>597275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21" sqref="A21:F24"/>
    </sheetView>
  </sheetViews>
  <sheetFormatPr defaultColWidth="9" defaultRowHeight="13.5"/>
  <cols>
    <col min="1" max="1" width="11.62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</v>
      </c>
    </row>
    <row r="2" s="4" customFormat="1" spans="1:9">
      <c r="A2" s="4">
        <v>17139433056</v>
      </c>
      <c r="B2" s="5">
        <v>44584</v>
      </c>
      <c r="C2" s="5">
        <v>44587</v>
      </c>
      <c r="D2" s="4">
        <v>1410</v>
      </c>
      <c r="E2" s="4" t="str">
        <f>VLOOKUP(A2,HOP!A:L,12,0)</f>
        <v>1410.00</v>
      </c>
      <c r="F2" s="4" t="str">
        <f>VLOOKUP(A2,HOP!A:C,3,0)</f>
        <v>2379006</v>
      </c>
      <c r="G2" s="4">
        <f>D2-E2</f>
        <v>0</v>
      </c>
      <c r="H2" s="4" t="str">
        <f>$H$1&amp;F2</f>
        <v>，2379006</v>
      </c>
      <c r="I2" s="4" t="str">
        <f>VLOOKUP(A2,HOP!A:T,20,0)</f>
        <v>直采</v>
      </c>
    </row>
    <row r="3" s="4" customFormat="1" spans="1:9">
      <c r="A3" s="4">
        <v>17220622884</v>
      </c>
      <c r="B3" s="5">
        <v>44586</v>
      </c>
      <c r="C3" s="5">
        <v>44587</v>
      </c>
      <c r="D3" s="4">
        <v>760</v>
      </c>
      <c r="E3" s="4" t="str">
        <f>VLOOKUP(A3,HOP!A:L,12,0)</f>
        <v>760.00</v>
      </c>
      <c r="F3" s="4" t="str">
        <f>VLOOKUP(A3,HOP!A:C,3,0)</f>
        <v>2407245</v>
      </c>
      <c r="G3" s="4">
        <f t="shared" ref="G3:G14" si="0">D3-E3</f>
        <v>0</v>
      </c>
      <c r="H3" s="4" t="str">
        <f t="shared" ref="H3:H14" si="1">$H$1&amp;F3</f>
        <v>，2407245</v>
      </c>
      <c r="I3" s="4" t="str">
        <f>VLOOKUP(A3,HOP!A:T,20,0)</f>
        <v>直采</v>
      </c>
    </row>
    <row r="4" s="4" customFormat="1" spans="1:9">
      <c r="A4" s="4">
        <v>17225754280</v>
      </c>
      <c r="B4" s="5">
        <v>44586</v>
      </c>
      <c r="C4" s="5">
        <v>44587</v>
      </c>
      <c r="D4" s="4">
        <v>678.42</v>
      </c>
      <c r="E4" s="4" t="str">
        <f>VLOOKUP(A4,HOP!A:L,12,0)</f>
        <v>678.42</v>
      </c>
      <c r="F4" s="4" t="str">
        <f>VLOOKUP(A4,HOP!A:C,3,0)</f>
        <v>2407671</v>
      </c>
      <c r="G4" s="4">
        <f t="shared" si="0"/>
        <v>0</v>
      </c>
      <c r="H4" s="4" t="str">
        <f t="shared" si="1"/>
        <v>，2407671</v>
      </c>
      <c r="I4" s="4" t="str">
        <f>VLOOKUP(A4,HOP!A:T,20,0)</f>
        <v>直采</v>
      </c>
    </row>
    <row r="5" s="4" customFormat="1" spans="1:9">
      <c r="A5" s="4">
        <v>17225989352</v>
      </c>
      <c r="B5" s="5">
        <v>44586</v>
      </c>
      <c r="C5" s="5">
        <v>44587</v>
      </c>
      <c r="D5" s="4">
        <v>431.27</v>
      </c>
      <c r="E5" s="4" t="str">
        <f>VLOOKUP(A5,HOP!A:L,12,0)</f>
        <v>431.27</v>
      </c>
      <c r="F5" s="4" t="str">
        <f>VLOOKUP(A5,HOP!A:C,3,0)</f>
        <v>2407740</v>
      </c>
      <c r="G5" s="4">
        <f t="shared" si="0"/>
        <v>0</v>
      </c>
      <c r="H5" s="4" t="str">
        <f t="shared" si="1"/>
        <v>，2407740</v>
      </c>
      <c r="I5" s="4" t="str">
        <f>VLOOKUP(A5,HOP!A:T,20,0)</f>
        <v>直连</v>
      </c>
    </row>
    <row r="6" s="4" customFormat="1" spans="1:9">
      <c r="A6" s="4">
        <v>17229025891</v>
      </c>
      <c r="B6" s="5">
        <v>44586</v>
      </c>
      <c r="C6" s="5">
        <v>44587</v>
      </c>
      <c r="D6" s="4">
        <v>140</v>
      </c>
      <c r="E6" s="4" t="str">
        <f>VLOOKUP(A6,HOP!A:L,12,0)</f>
        <v>140.00</v>
      </c>
      <c r="F6" s="4" t="str">
        <f>VLOOKUP(A6,HOP!A:C,3,0)</f>
        <v>2408611</v>
      </c>
      <c r="G6" s="4">
        <f t="shared" si="0"/>
        <v>0</v>
      </c>
      <c r="H6" s="4" t="str">
        <f t="shared" si="1"/>
        <v>，2408611</v>
      </c>
      <c r="I6" s="4" t="str">
        <f>VLOOKUP(A6,HOP!A:T,20,0)</f>
        <v>直采</v>
      </c>
    </row>
    <row r="7" s="4" customFormat="1" spans="1:9">
      <c r="A7" s="4">
        <v>17229146229</v>
      </c>
      <c r="B7" s="5">
        <v>44586</v>
      </c>
      <c r="C7" s="5">
        <v>44587</v>
      </c>
      <c r="D7" s="4">
        <v>372.23</v>
      </c>
      <c r="E7" s="4" t="str">
        <f>VLOOKUP(A7,HOP!A:L,12,0)</f>
        <v>372.23</v>
      </c>
      <c r="F7" s="4" t="str">
        <f>VLOOKUP(A7,HOP!A:C,3,0)</f>
        <v>2408636</v>
      </c>
      <c r="G7" s="4">
        <f t="shared" si="0"/>
        <v>0</v>
      </c>
      <c r="H7" s="4" t="str">
        <f t="shared" si="1"/>
        <v>，2408636</v>
      </c>
      <c r="I7" s="4" t="str">
        <f>VLOOKUP(A7,HOP!A:T,20,0)</f>
        <v>直采</v>
      </c>
    </row>
    <row r="8" s="4" customFormat="1" spans="1:9">
      <c r="A8" s="4">
        <v>17231775314</v>
      </c>
      <c r="B8" s="5">
        <v>44586</v>
      </c>
      <c r="C8" s="5">
        <v>44587</v>
      </c>
      <c r="D8" s="4">
        <v>469</v>
      </c>
      <c r="E8" s="4" t="str">
        <f>VLOOKUP(A8,HOP!A:L,12,0)</f>
        <v>469.00</v>
      </c>
      <c r="F8" s="4" t="str">
        <f>VLOOKUP(A8,HOP!A:C,3,0)</f>
        <v>2408643</v>
      </c>
      <c r="G8" s="4">
        <f t="shared" si="0"/>
        <v>0</v>
      </c>
      <c r="H8" s="4" t="str">
        <f t="shared" si="1"/>
        <v>，2408643</v>
      </c>
      <c r="I8" s="4" t="str">
        <f>VLOOKUP(A8,HOP!A:T,20,0)</f>
        <v>直采</v>
      </c>
    </row>
    <row r="9" s="4" customFormat="1" spans="1:9">
      <c r="A9" s="4">
        <v>17232861862</v>
      </c>
      <c r="B9" s="5">
        <v>44586</v>
      </c>
      <c r="C9" s="5">
        <v>44587</v>
      </c>
      <c r="D9" s="4">
        <v>431.27</v>
      </c>
      <c r="E9" s="4" t="str">
        <f>VLOOKUP(A9,HOP!A:L,12,0)</f>
        <v>431.27</v>
      </c>
      <c r="F9" s="4" t="str">
        <f>VLOOKUP(A9,HOP!A:C,3,0)</f>
        <v>2408781</v>
      </c>
      <c r="G9" s="4">
        <f t="shared" si="0"/>
        <v>0</v>
      </c>
      <c r="H9" s="4" t="str">
        <f t="shared" si="1"/>
        <v>，2408781</v>
      </c>
      <c r="I9" s="4" t="str">
        <f>VLOOKUP(A9,HOP!A:T,20,0)</f>
        <v>直连</v>
      </c>
    </row>
    <row r="10" s="4" customFormat="1" spans="1:9">
      <c r="A10" s="4">
        <v>17233091674</v>
      </c>
      <c r="B10" s="5">
        <v>44586</v>
      </c>
      <c r="C10" s="5">
        <v>44587</v>
      </c>
      <c r="D10" s="4">
        <v>431.27</v>
      </c>
      <c r="E10" s="4" t="str">
        <f>VLOOKUP(A10,HOP!A:L,12,0)</f>
        <v>431.27</v>
      </c>
      <c r="F10" s="4" t="str">
        <f>VLOOKUP(A10,HOP!A:C,3,0)</f>
        <v>2408813</v>
      </c>
      <c r="G10" s="4">
        <f t="shared" si="0"/>
        <v>0</v>
      </c>
      <c r="H10" s="4" t="str">
        <f t="shared" si="1"/>
        <v>，2408813</v>
      </c>
      <c r="I10" s="4" t="str">
        <f>VLOOKUP(A10,HOP!A:T,20,0)</f>
        <v>直连</v>
      </c>
    </row>
    <row r="11" s="4" customFormat="1" spans="1:9">
      <c r="A11" s="4">
        <v>17233410747</v>
      </c>
      <c r="B11" s="5">
        <v>44586</v>
      </c>
      <c r="C11" s="5">
        <v>44587</v>
      </c>
      <c r="D11" s="4">
        <v>140</v>
      </c>
      <c r="E11" s="4" t="str">
        <f>VLOOKUP(A11,HOP!A:L,12,0)</f>
        <v>140.00</v>
      </c>
      <c r="F11" s="4" t="str">
        <f>VLOOKUP(A11,HOP!A:C,3,0)</f>
        <v>2408831</v>
      </c>
      <c r="G11" s="4">
        <f t="shared" si="0"/>
        <v>0</v>
      </c>
      <c r="H11" s="4" t="str">
        <f t="shared" si="1"/>
        <v>，2408831</v>
      </c>
      <c r="I11" s="4" t="str">
        <f>VLOOKUP(A11,HOP!A:T,20,0)</f>
        <v>直采</v>
      </c>
    </row>
    <row r="12" s="4" customFormat="1" spans="1:9">
      <c r="A12" s="4">
        <v>17234390897</v>
      </c>
      <c r="B12" s="5">
        <v>44586</v>
      </c>
      <c r="C12" s="5">
        <v>44587</v>
      </c>
      <c r="D12" s="4">
        <v>208</v>
      </c>
      <c r="E12" s="4" t="str">
        <f>VLOOKUP(A12,HOP!A:L,12,0)</f>
        <v>208.00</v>
      </c>
      <c r="F12" s="4" t="str">
        <f>VLOOKUP(A12,HOP!A:C,3,0)</f>
        <v>2408898</v>
      </c>
      <c r="G12" s="4">
        <f t="shared" si="0"/>
        <v>0</v>
      </c>
      <c r="H12" s="4" t="str">
        <f t="shared" si="1"/>
        <v>，2408898</v>
      </c>
      <c r="I12" s="4" t="str">
        <f>VLOOKUP(A12,HOP!A:T,20,0)</f>
        <v>直采</v>
      </c>
    </row>
    <row r="13" s="4" customFormat="1" spans="1:9">
      <c r="A13" s="4">
        <v>17234626123</v>
      </c>
      <c r="B13" s="5">
        <v>44586</v>
      </c>
      <c r="C13" s="5">
        <v>44587</v>
      </c>
      <c r="D13" s="4">
        <v>204</v>
      </c>
      <c r="E13" s="4" t="str">
        <f>VLOOKUP(A13,HOP!A:L,12,0)</f>
        <v>204.00</v>
      </c>
      <c r="F13" s="4" t="str">
        <f>VLOOKUP(A13,HOP!A:C,3,0)</f>
        <v>2408958</v>
      </c>
      <c r="G13" s="4">
        <f t="shared" si="0"/>
        <v>0</v>
      </c>
      <c r="H13" s="4" t="str">
        <f t="shared" si="1"/>
        <v>，2408958</v>
      </c>
      <c r="I13" s="4" t="str">
        <f>VLOOKUP(A13,HOP!A:T,20,0)</f>
        <v>直采</v>
      </c>
    </row>
    <row r="14" s="4" customFormat="1" spans="1:9">
      <c r="A14" s="4">
        <v>17234732153</v>
      </c>
      <c r="B14" s="5">
        <v>44586</v>
      </c>
      <c r="C14" s="5">
        <v>44587</v>
      </c>
      <c r="D14" s="4">
        <v>204</v>
      </c>
      <c r="E14" s="4" t="str">
        <f>VLOOKUP(A14,HOP!A:L,12,0)</f>
        <v>204.00</v>
      </c>
      <c r="F14" s="4" t="str">
        <f>VLOOKUP(A14,HOP!A:C,3,0)</f>
        <v>2408979</v>
      </c>
      <c r="G14" s="4">
        <f t="shared" si="0"/>
        <v>0</v>
      </c>
      <c r="H14" s="4" t="str">
        <f t="shared" si="1"/>
        <v>，2408979</v>
      </c>
      <c r="I14" s="4" t="str">
        <f>VLOOKUP(A14,HOP!A:T,20,0)</f>
        <v>直采</v>
      </c>
    </row>
    <row r="16" spans="4:4">
      <c r="D16" s="4">
        <f>SUM(D2:D15)</f>
        <v>5879.46</v>
      </c>
    </row>
    <row r="21" spans="1:6">
      <c r="A21" s="4" t="s">
        <v>64</v>
      </c>
      <c r="E21" s="4">
        <v>4585.65</v>
      </c>
      <c r="F21" s="4">
        <v>5614.01</v>
      </c>
    </row>
    <row r="22" spans="1:6">
      <c r="A22" s="4" t="s">
        <v>65</v>
      </c>
      <c r="E22" s="4">
        <v>1293.81</v>
      </c>
      <c r="F22" s="4">
        <v>1583.96</v>
      </c>
    </row>
    <row r="23" spans="1:6">
      <c r="A23" s="4" t="s">
        <v>66</v>
      </c>
      <c r="F23" s="4">
        <f>SUM(F21:F22)</f>
        <v>7197.97</v>
      </c>
    </row>
    <row r="24" spans="1:1">
      <c r="A24" s="4" t="s">
        <v>67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68</v>
      </c>
      <c r="B1" s="2" t="s">
        <v>69</v>
      </c>
      <c r="C1" s="2" t="s">
        <v>70</v>
      </c>
      <c r="D1" s="2" t="s">
        <v>71</v>
      </c>
      <c r="E1" s="2" t="s">
        <v>13</v>
      </c>
      <c r="F1" s="2" t="s">
        <v>5</v>
      </c>
      <c r="G1" s="2" t="s">
        <v>6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</row>
    <row r="2" s="1" customFormat="1" spans="1:20">
      <c r="A2" s="3">
        <v>17234732153</v>
      </c>
      <c r="B2" s="1" t="s">
        <v>85</v>
      </c>
      <c r="C2" s="1" t="s">
        <v>86</v>
      </c>
      <c r="D2" s="1" t="s">
        <v>87</v>
      </c>
      <c r="E2" s="1" t="s">
        <v>62</v>
      </c>
      <c r="F2" s="1" t="s">
        <v>85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90</v>
      </c>
      <c r="L2" s="1" t="s">
        <v>90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</row>
    <row r="3" s="1" customFormat="1" spans="1:20">
      <c r="A3" s="3">
        <v>17234626123</v>
      </c>
      <c r="B3" s="1" t="s">
        <v>85</v>
      </c>
      <c r="C3" s="1" t="s">
        <v>99</v>
      </c>
      <c r="D3" s="1" t="s">
        <v>87</v>
      </c>
      <c r="E3" s="1" t="s">
        <v>61</v>
      </c>
      <c r="F3" s="1" t="s">
        <v>85</v>
      </c>
      <c r="G3" s="1" t="s">
        <v>88</v>
      </c>
      <c r="H3" s="1" t="s">
        <v>89</v>
      </c>
      <c r="I3" s="1" t="s">
        <v>90</v>
      </c>
      <c r="J3" s="1" t="s">
        <v>91</v>
      </c>
      <c r="K3" s="1" t="s">
        <v>90</v>
      </c>
      <c r="L3" s="1" t="s">
        <v>90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100</v>
      </c>
      <c r="R3" s="1" t="s">
        <v>96</v>
      </c>
      <c r="S3" s="1" t="s">
        <v>97</v>
      </c>
      <c r="T3" s="1" t="s">
        <v>98</v>
      </c>
    </row>
    <row r="4" s="1" customFormat="1" spans="1:20">
      <c r="A4" s="3">
        <v>17234390897</v>
      </c>
      <c r="B4" s="1" t="s">
        <v>85</v>
      </c>
      <c r="C4" s="1" t="s">
        <v>101</v>
      </c>
      <c r="D4" s="1" t="s">
        <v>102</v>
      </c>
      <c r="E4" s="1" t="s">
        <v>58</v>
      </c>
      <c r="F4" s="1" t="s">
        <v>85</v>
      </c>
      <c r="G4" s="1" t="s">
        <v>88</v>
      </c>
      <c r="H4" s="1" t="s">
        <v>89</v>
      </c>
      <c r="I4" s="1" t="s">
        <v>103</v>
      </c>
      <c r="J4" s="1" t="s">
        <v>91</v>
      </c>
      <c r="K4" s="1" t="s">
        <v>103</v>
      </c>
      <c r="L4" s="1" t="s">
        <v>103</v>
      </c>
      <c r="M4" s="1" t="s">
        <v>92</v>
      </c>
      <c r="N4" s="1" t="s">
        <v>92</v>
      </c>
      <c r="O4" s="1" t="s">
        <v>93</v>
      </c>
      <c r="P4" s="1" t="s">
        <v>94</v>
      </c>
      <c r="Q4" s="1" t="s">
        <v>104</v>
      </c>
      <c r="R4" s="1" t="s">
        <v>96</v>
      </c>
      <c r="S4" s="1" t="s">
        <v>97</v>
      </c>
      <c r="T4" s="1" t="s">
        <v>98</v>
      </c>
    </row>
    <row r="5" s="1" customFormat="1" spans="1:20">
      <c r="A5" s="3">
        <v>17233410747</v>
      </c>
      <c r="B5" s="1" t="s">
        <v>85</v>
      </c>
      <c r="C5" s="1" t="s">
        <v>105</v>
      </c>
      <c r="D5" s="1" t="s">
        <v>106</v>
      </c>
      <c r="E5" s="1" t="s">
        <v>55</v>
      </c>
      <c r="F5" s="1" t="s">
        <v>85</v>
      </c>
      <c r="G5" s="1" t="s">
        <v>88</v>
      </c>
      <c r="H5" s="1" t="s">
        <v>89</v>
      </c>
      <c r="I5" s="1" t="s">
        <v>107</v>
      </c>
      <c r="J5" s="1" t="s">
        <v>91</v>
      </c>
      <c r="K5" s="1" t="s">
        <v>107</v>
      </c>
      <c r="L5" s="1" t="s">
        <v>107</v>
      </c>
      <c r="M5" s="1" t="s">
        <v>92</v>
      </c>
      <c r="N5" s="1" t="s">
        <v>92</v>
      </c>
      <c r="O5" s="1" t="s">
        <v>93</v>
      </c>
      <c r="P5" s="1" t="s">
        <v>94</v>
      </c>
      <c r="Q5" s="1" t="s">
        <v>108</v>
      </c>
      <c r="R5" s="1" t="s">
        <v>96</v>
      </c>
      <c r="S5" s="1" t="s">
        <v>97</v>
      </c>
      <c r="T5" s="1" t="s">
        <v>98</v>
      </c>
    </row>
    <row r="6" s="1" customFormat="1" spans="1:20">
      <c r="A6" s="3">
        <v>17233091674</v>
      </c>
      <c r="B6" s="1" t="s">
        <v>85</v>
      </c>
      <c r="C6" s="1" t="s">
        <v>109</v>
      </c>
      <c r="D6" s="1" t="s">
        <v>110</v>
      </c>
      <c r="E6" s="1" t="s">
        <v>111</v>
      </c>
      <c r="F6" s="1" t="s">
        <v>85</v>
      </c>
      <c r="G6" s="1" t="s">
        <v>88</v>
      </c>
      <c r="H6" s="1" t="s">
        <v>89</v>
      </c>
      <c r="I6" s="1" t="s">
        <v>112</v>
      </c>
      <c r="J6" s="1" t="s">
        <v>91</v>
      </c>
      <c r="K6" s="1" t="s">
        <v>112</v>
      </c>
      <c r="L6" s="1" t="s">
        <v>112</v>
      </c>
      <c r="M6" s="1" t="s">
        <v>92</v>
      </c>
      <c r="N6" s="1" t="s">
        <v>92</v>
      </c>
      <c r="O6" s="1" t="s">
        <v>93</v>
      </c>
      <c r="P6" s="1" t="s">
        <v>94</v>
      </c>
      <c r="Q6" s="1" t="s">
        <v>113</v>
      </c>
      <c r="R6" s="1" t="s">
        <v>96</v>
      </c>
      <c r="S6" s="1" t="s">
        <v>97</v>
      </c>
      <c r="T6" s="1" t="s">
        <v>114</v>
      </c>
    </row>
    <row r="7" s="1" customFormat="1" spans="1:20">
      <c r="A7" s="3">
        <v>17232861862</v>
      </c>
      <c r="B7" s="1" t="s">
        <v>85</v>
      </c>
      <c r="C7" s="1" t="s">
        <v>115</v>
      </c>
      <c r="D7" s="1" t="s">
        <v>110</v>
      </c>
      <c r="E7" s="1" t="s">
        <v>116</v>
      </c>
      <c r="F7" s="1" t="s">
        <v>85</v>
      </c>
      <c r="G7" s="1" t="s">
        <v>88</v>
      </c>
      <c r="H7" s="1" t="s">
        <v>89</v>
      </c>
      <c r="I7" s="1" t="s">
        <v>112</v>
      </c>
      <c r="J7" s="1" t="s">
        <v>91</v>
      </c>
      <c r="K7" s="1" t="s">
        <v>112</v>
      </c>
      <c r="L7" s="1" t="s">
        <v>112</v>
      </c>
      <c r="M7" s="1" t="s">
        <v>92</v>
      </c>
      <c r="N7" s="1" t="s">
        <v>92</v>
      </c>
      <c r="O7" s="1" t="s">
        <v>93</v>
      </c>
      <c r="P7" s="1" t="s">
        <v>94</v>
      </c>
      <c r="Q7" s="1" t="s">
        <v>117</v>
      </c>
      <c r="R7" s="1" t="s">
        <v>96</v>
      </c>
      <c r="S7" s="1" t="s">
        <v>97</v>
      </c>
      <c r="T7" s="1" t="s">
        <v>114</v>
      </c>
    </row>
    <row r="8" s="1" customFormat="1" spans="1:20">
      <c r="A8" s="3">
        <v>17231775314</v>
      </c>
      <c r="B8" s="1" t="s">
        <v>85</v>
      </c>
      <c r="C8" s="1" t="s">
        <v>118</v>
      </c>
      <c r="D8" s="1" t="s">
        <v>119</v>
      </c>
      <c r="E8" s="1" t="s">
        <v>52</v>
      </c>
      <c r="F8" s="1" t="s">
        <v>85</v>
      </c>
      <c r="G8" s="1" t="s">
        <v>88</v>
      </c>
      <c r="H8" s="1" t="s">
        <v>89</v>
      </c>
      <c r="I8" s="1" t="s">
        <v>120</v>
      </c>
      <c r="J8" s="1" t="s">
        <v>91</v>
      </c>
      <c r="K8" s="1" t="s">
        <v>120</v>
      </c>
      <c r="L8" s="1" t="s">
        <v>120</v>
      </c>
      <c r="M8" s="1" t="s">
        <v>92</v>
      </c>
      <c r="N8" s="1" t="s">
        <v>92</v>
      </c>
      <c r="O8" s="1" t="s">
        <v>93</v>
      </c>
      <c r="P8" s="1" t="s">
        <v>94</v>
      </c>
      <c r="Q8" s="1" t="s">
        <v>121</v>
      </c>
      <c r="R8" s="1" t="s">
        <v>96</v>
      </c>
      <c r="S8" s="1" t="s">
        <v>97</v>
      </c>
      <c r="T8" s="1" t="s">
        <v>98</v>
      </c>
    </row>
    <row r="9" s="1" customFormat="1" spans="1:20">
      <c r="A9" s="3">
        <v>17229146229</v>
      </c>
      <c r="B9" s="1" t="s">
        <v>85</v>
      </c>
      <c r="C9" s="1" t="s">
        <v>122</v>
      </c>
      <c r="D9" s="1" t="s">
        <v>123</v>
      </c>
      <c r="E9" s="1" t="s">
        <v>49</v>
      </c>
      <c r="F9" s="1" t="s">
        <v>85</v>
      </c>
      <c r="G9" s="1" t="s">
        <v>88</v>
      </c>
      <c r="H9" s="1" t="s">
        <v>89</v>
      </c>
      <c r="I9" s="1" t="s">
        <v>124</v>
      </c>
      <c r="J9" s="1" t="s">
        <v>91</v>
      </c>
      <c r="K9" s="1" t="s">
        <v>124</v>
      </c>
      <c r="L9" s="1" t="s">
        <v>124</v>
      </c>
      <c r="M9" s="1" t="s">
        <v>92</v>
      </c>
      <c r="N9" s="1" t="s">
        <v>92</v>
      </c>
      <c r="O9" s="1" t="s">
        <v>93</v>
      </c>
      <c r="P9" s="1" t="s">
        <v>94</v>
      </c>
      <c r="Q9" s="1" t="s">
        <v>125</v>
      </c>
      <c r="R9" s="1" t="s">
        <v>96</v>
      </c>
      <c r="S9" s="1" t="s">
        <v>97</v>
      </c>
      <c r="T9" s="1" t="s">
        <v>98</v>
      </c>
    </row>
    <row r="10" s="1" customFormat="1" spans="1:20">
      <c r="A10" s="3">
        <v>17229025891</v>
      </c>
      <c r="B10" s="1" t="s">
        <v>85</v>
      </c>
      <c r="C10" s="1" t="s">
        <v>126</v>
      </c>
      <c r="D10" s="1" t="s">
        <v>106</v>
      </c>
      <c r="E10" s="1" t="s">
        <v>46</v>
      </c>
      <c r="F10" s="1" t="s">
        <v>85</v>
      </c>
      <c r="G10" s="1" t="s">
        <v>88</v>
      </c>
      <c r="H10" s="1" t="s">
        <v>89</v>
      </c>
      <c r="I10" s="1" t="s">
        <v>107</v>
      </c>
      <c r="J10" s="1" t="s">
        <v>91</v>
      </c>
      <c r="K10" s="1" t="s">
        <v>107</v>
      </c>
      <c r="L10" s="1" t="s">
        <v>107</v>
      </c>
      <c r="M10" s="1" t="s">
        <v>92</v>
      </c>
      <c r="N10" s="1" t="s">
        <v>92</v>
      </c>
      <c r="O10" s="1" t="s">
        <v>93</v>
      </c>
      <c r="P10" s="1" t="s">
        <v>94</v>
      </c>
      <c r="Q10" s="1" t="s">
        <v>127</v>
      </c>
      <c r="R10" s="1" t="s">
        <v>96</v>
      </c>
      <c r="S10" s="1" t="s">
        <v>97</v>
      </c>
      <c r="T10" s="1" t="s">
        <v>98</v>
      </c>
    </row>
    <row r="11" s="1" customFormat="1" spans="1:20">
      <c r="A11" s="3">
        <v>17225989352</v>
      </c>
      <c r="B11" s="1" t="s">
        <v>128</v>
      </c>
      <c r="C11" s="1" t="s">
        <v>129</v>
      </c>
      <c r="D11" s="1" t="s">
        <v>110</v>
      </c>
      <c r="E11" s="1" t="s">
        <v>130</v>
      </c>
      <c r="F11" s="1" t="s">
        <v>85</v>
      </c>
      <c r="G11" s="1" t="s">
        <v>88</v>
      </c>
      <c r="H11" s="1" t="s">
        <v>89</v>
      </c>
      <c r="I11" s="1" t="s">
        <v>112</v>
      </c>
      <c r="J11" s="1" t="s">
        <v>91</v>
      </c>
      <c r="K11" s="1" t="s">
        <v>112</v>
      </c>
      <c r="L11" s="1" t="s">
        <v>112</v>
      </c>
      <c r="M11" s="1" t="s">
        <v>92</v>
      </c>
      <c r="N11" s="1" t="s">
        <v>92</v>
      </c>
      <c r="O11" s="1" t="s">
        <v>93</v>
      </c>
      <c r="P11" s="1" t="s">
        <v>94</v>
      </c>
      <c r="Q11" s="1" t="s">
        <v>131</v>
      </c>
      <c r="R11" s="1" t="s">
        <v>96</v>
      </c>
      <c r="S11" s="1" t="s">
        <v>97</v>
      </c>
      <c r="T11" s="1" t="s">
        <v>114</v>
      </c>
    </row>
    <row r="12" s="1" customFormat="1" spans="1:20">
      <c r="A12" s="3">
        <v>17225754280</v>
      </c>
      <c r="B12" s="1" t="s">
        <v>128</v>
      </c>
      <c r="C12" s="1" t="s">
        <v>132</v>
      </c>
      <c r="D12" s="1" t="s">
        <v>133</v>
      </c>
      <c r="E12" s="1" t="s">
        <v>40</v>
      </c>
      <c r="F12" s="1" t="s">
        <v>85</v>
      </c>
      <c r="G12" s="1" t="s">
        <v>88</v>
      </c>
      <c r="H12" s="1" t="s">
        <v>89</v>
      </c>
      <c r="I12" s="1" t="s">
        <v>134</v>
      </c>
      <c r="J12" s="1" t="s">
        <v>91</v>
      </c>
      <c r="K12" s="1" t="s">
        <v>134</v>
      </c>
      <c r="L12" s="1" t="s">
        <v>134</v>
      </c>
      <c r="M12" s="1" t="s">
        <v>92</v>
      </c>
      <c r="N12" s="1" t="s">
        <v>92</v>
      </c>
      <c r="O12" s="1" t="s">
        <v>93</v>
      </c>
      <c r="P12" s="1" t="s">
        <v>94</v>
      </c>
      <c r="Q12" s="1" t="s">
        <v>135</v>
      </c>
      <c r="R12" s="1" t="s">
        <v>96</v>
      </c>
      <c r="S12" s="1" t="s">
        <v>97</v>
      </c>
      <c r="T12" s="1" t="s">
        <v>98</v>
      </c>
    </row>
    <row r="13" s="1" customFormat="1" spans="1:20">
      <c r="A13" s="3">
        <v>17220622884</v>
      </c>
      <c r="B13" s="1" t="s">
        <v>136</v>
      </c>
      <c r="C13" s="1" t="s">
        <v>137</v>
      </c>
      <c r="D13" s="1" t="s">
        <v>138</v>
      </c>
      <c r="E13" s="1" t="s">
        <v>37</v>
      </c>
      <c r="F13" s="1" t="s">
        <v>85</v>
      </c>
      <c r="G13" s="1" t="s">
        <v>88</v>
      </c>
      <c r="H13" s="1" t="s">
        <v>89</v>
      </c>
      <c r="I13" s="1" t="s">
        <v>139</v>
      </c>
      <c r="J13" s="1" t="s">
        <v>91</v>
      </c>
      <c r="K13" s="1" t="s">
        <v>139</v>
      </c>
      <c r="L13" s="1" t="s">
        <v>139</v>
      </c>
      <c r="M13" s="1" t="s">
        <v>92</v>
      </c>
      <c r="N13" s="1" t="s">
        <v>92</v>
      </c>
      <c r="O13" s="1" t="s">
        <v>93</v>
      </c>
      <c r="P13" s="1" t="s">
        <v>94</v>
      </c>
      <c r="Q13" s="1" t="s">
        <v>140</v>
      </c>
      <c r="R13" s="1" t="s">
        <v>96</v>
      </c>
      <c r="S13" s="1" t="s">
        <v>97</v>
      </c>
      <c r="T13" s="1" t="s">
        <v>98</v>
      </c>
    </row>
    <row r="14" s="1" customFormat="1" spans="1:20">
      <c r="A14" s="3">
        <v>17139433056</v>
      </c>
      <c r="B14" s="1" t="s">
        <v>141</v>
      </c>
      <c r="C14" s="1" t="s">
        <v>142</v>
      </c>
      <c r="D14" s="1" t="s">
        <v>143</v>
      </c>
      <c r="E14" s="1" t="s">
        <v>144</v>
      </c>
      <c r="F14" s="1" t="s">
        <v>136</v>
      </c>
      <c r="G14" s="1" t="s">
        <v>88</v>
      </c>
      <c r="H14" s="1" t="s">
        <v>89</v>
      </c>
      <c r="I14" s="1" t="s">
        <v>145</v>
      </c>
      <c r="J14" s="1" t="s">
        <v>91</v>
      </c>
      <c r="K14" s="1" t="s">
        <v>145</v>
      </c>
      <c r="L14" s="1" t="s">
        <v>145</v>
      </c>
      <c r="M14" s="1" t="s">
        <v>92</v>
      </c>
      <c r="N14" s="1" t="s">
        <v>92</v>
      </c>
      <c r="O14" s="1" t="s">
        <v>93</v>
      </c>
      <c r="P14" s="1" t="s">
        <v>94</v>
      </c>
      <c r="Q14" s="1" t="s">
        <v>146</v>
      </c>
      <c r="R14" s="1" t="s">
        <v>96</v>
      </c>
      <c r="S14" s="1" t="s">
        <v>97</v>
      </c>
      <c r="T14" s="1" t="s">
        <v>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2022-02-10T01:54:54Z</dcterms:created>
  <dcterms:modified xsi:type="dcterms:W3CDTF">2022-02-10T02:00:46Z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9D8733980F034CFB8AF8A8C9CC2F8C7C</vt:lpwstr>
  </property>
  <property fmtid="{D5CDD505-2E9C-101B-9397-08002B2CF9AE}" pid="3" name="KSOProductBuildVer">
    <vt:lpwstr>2052-11.1.0.11294</vt:lpwstr>
  </property>
</Properties>
</file>