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<sst xmlns="http://schemas.openxmlformats.org/spreadsheetml/2006/main" count="546" uniqueCount="173">
  <si>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</si>
  <si>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</si>
  <si>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</si>
  <si>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</si>
  <si>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</si>
  <si>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</si>
  <si>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</si>
  <si>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</si>
  <si>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</si>
  <si>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</si>
  <si>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</si>
  <si>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</si>
  <si>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</si>
  <si>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</si>
  <si>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</si>
  <si>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</si>
  <si>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</si>
  <si>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</si>
  <si>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</si>
  <si>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</si>
  <si>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</si>
  <si>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</si>
  <si>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</si>
  <si>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</si>
  <si>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</si>
  <si>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</si>
  <si>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</si>
  <si>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[贵阳]IU酒店(贵阳高铁东站万达广场店)(80246970)</t>
  </si>
  <si>
    <t>小U·精致大床房&lt;2人入住&gt;</t>
  </si>
  <si>
    <t>CNY</t>
  </si>
  <si>
    <t>贾骏玮</t>
  </si>
  <si>
    <t>CA13744220210CNY</t>
  </si>
  <si>
    <t>未提现</t>
  </si>
  <si>
    <t>携程开票</t>
  </si>
  <si>
    <t>[上海]汉庭优佳酒店(上海打浦桥日月光中心店)(68606599)</t>
  </si>
  <si>
    <t>大床房&lt;2人入住&gt;</t>
  </si>
  <si>
    <t>蒋捷</t>
  </si>
  <si>
    <t>R2000322075421164001</t>
  </si>
  <si>
    <t>[null](80249482)</t>
  </si>
  <si>
    <t>[南充]喆啡酒店(南充潆华南路气象公园店)(76478744)</t>
  </si>
  <si>
    <t>醇享大床房&lt;2人入住&gt;</t>
  </si>
  <si>
    <t>田鑫</t>
  </si>
  <si>
    <t>取消</t>
  </si>
  <si>
    <t>啡凡大床房&lt;2人入住&gt;</t>
  </si>
  <si>
    <t>[池州]格林豪泰(池州市政务中心平天湖风景区店)(68608013)</t>
  </si>
  <si>
    <t>1.8大床房&lt;2人入住&gt;</t>
  </si>
  <si>
    <t>汪庶卓</t>
  </si>
  <si>
    <t>(GRT)74626722;</t>
  </si>
  <si>
    <t>[null](80246281)</t>
  </si>
  <si>
    <t>[昆山]尚客优连锁酒店(昆山张浦店)(81209268)</t>
  </si>
  <si>
    <t>特价房（无窗）&lt;2人入住&gt;</t>
  </si>
  <si>
    <t>蹇元</t>
  </si>
  <si>
    <t>[null](82507816)</t>
  </si>
  <si>
    <t>[苏州]格林豪泰(苏州火车站虎丘店)(81209435)</t>
  </si>
  <si>
    <t>1.8米高级大床房&lt;2人入住&gt;</t>
  </si>
  <si>
    <t>许悦</t>
  </si>
  <si>
    <t>[溧阳]尚客优连锁酒店(溧阳天目湖店)(81208936)</t>
  </si>
  <si>
    <t>特惠大床房(无窗）&lt;2人入住&gt;</t>
  </si>
  <si>
    <t>毛建波</t>
  </si>
  <si>
    <t>[岚皋]尚客优酒店（岚皋肖家坝店）(81209141)</t>
  </si>
  <si>
    <t>温馨双床房&lt;2人入住&gt;</t>
  </si>
  <si>
    <t>毛伟</t>
  </si>
  <si>
    <t>钱陈</t>
  </si>
  <si>
    <t>[汕头]城市便捷酒店(汕头华山路万象城店)(68309147)</t>
  </si>
  <si>
    <t>商务双床房&lt;2人入住&gt;</t>
  </si>
  <si>
    <t>龙生喜,陈伟荣</t>
  </si>
  <si>
    <t>商务大床房&lt;2人入住&gt;</t>
  </si>
  <si>
    <t>龙生喜</t>
  </si>
  <si>
    <t>[武汉]城市便捷酒店(武汉大智路轻轨站店)(68346752)</t>
  </si>
  <si>
    <t>胡越</t>
  </si>
  <si>
    <t>[武汉]城市便捷酒店(武汉后湖大道店)(68346210)</t>
  </si>
  <si>
    <t>标准大床房&lt;2人入住&gt;</t>
  </si>
  <si>
    <t>刘德新</t>
  </si>
  <si>
    <t>[广州]广州长风凯莱酒店(80243444)</t>
  </si>
  <si>
    <t>精致套房&lt;2人入住&gt;&lt;早餐&gt;</t>
  </si>
  <si>
    <t>陈祥</t>
  </si>
  <si>
    <t>，</t>
  </si>
  <si>
    <t>3522 CNY</t>
  </si>
  <si>
    <t>A220210100721481</t>
  </si>
  <si>
    <t>总计：3522元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</si>
  <si>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</si>
  <si>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</si>
  <si>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</si>
  <si>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</si>
  <si>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</si>
  <si>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</si>
  <si>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</si>
  <si>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</si>
  <si>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</si>
  <si>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</si>
  <si>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</si>
  <si>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</si>
  <si>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</si>
  <si>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</si>
  <si>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</si>
  <si>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</si>
  <si>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</si>
  <si>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2022-01-25</t>
  </si>
  <si>
    <t>2409098</t>
  </si>
  <si>
    <t>广州长风凯莱酒店</t>
  </si>
  <si>
    <t>2022-01-26</t>
  </si>
  <si>
    <t>退房日月结</t>
  </si>
  <si>
    <t>667.00</t>
  </si>
  <si>
    <t>RMB</t>
  </si>
  <si>
    <t>0</t>
  </si>
  <si>
    <t>0.00</t>
  </si>
  <si>
    <t>携程汇登国内直连</t>
  </si>
  <si>
    <t>2022-01-25 23:06:19</t>
  </si>
  <si>
    <t>否</t>
  </si>
  <si>
    <t>广州汇登信息科技有限公司</t>
  </si>
  <si>
    <t>直连</t>
  </si>
  <si>
    <t>2409052</t>
  </si>
  <si>
    <t>城市便捷酒店(武汉后湖大道店)</t>
  </si>
  <si>
    <t>176.00</t>
  </si>
  <si>
    <t>2022-01-25 22:09:44</t>
  </si>
  <si>
    <t>2409040</t>
  </si>
  <si>
    <t>城市便捷酒店(武汉大智路轻轨站店)</t>
  </si>
  <si>
    <t>175.00</t>
  </si>
  <si>
    <t>2022-01-25 21:46:25</t>
  </si>
  <si>
    <t>2409037</t>
  </si>
  <si>
    <t>城市便捷酒店(汕头华山路店)</t>
  </si>
  <si>
    <t>184.00</t>
  </si>
  <si>
    <t>2022-01-25 21:41:21</t>
  </si>
  <si>
    <t>2409035</t>
  </si>
  <si>
    <t>386.00</t>
  </si>
  <si>
    <t>2022-01-25 21:40:56</t>
  </si>
  <si>
    <t>2408998</t>
  </si>
  <si>
    <t>格林豪泰(苏州火车站虎丘店)</t>
  </si>
  <si>
    <t>114.00</t>
  </si>
  <si>
    <t>2022-01-25 20:54:37</t>
  </si>
  <si>
    <t>2408947</t>
  </si>
  <si>
    <t>尚客优酒店（岚皋肖家坝店）</t>
  </si>
  <si>
    <t>141.00</t>
  </si>
  <si>
    <t>2022-01-25 19:37:34</t>
  </si>
  <si>
    <t>2408932</t>
  </si>
  <si>
    <t>尚客优连锁酒店（溧阳天目湖店）</t>
  </si>
  <si>
    <t>118.00</t>
  </si>
  <si>
    <t>2022-01-25 19:23:26</t>
  </si>
  <si>
    <t>2408928</t>
  </si>
  <si>
    <t>2022-01-25 19:20:06</t>
  </si>
  <si>
    <t>2408924</t>
  </si>
  <si>
    <t>广州融创施柏阁酒店</t>
  </si>
  <si>
    <t>邓汪铃</t>
  </si>
  <si>
    <t>454.00</t>
  </si>
  <si>
    <t>2022-01-25 19:17:58</t>
  </si>
  <si>
    <t>2408776</t>
  </si>
  <si>
    <t>尚客优精选酒店（苏州昆山张浦店）</t>
  </si>
  <si>
    <t>109.00</t>
  </si>
  <si>
    <t>2022-01-25 15:25:15</t>
  </si>
  <si>
    <t>2408655</t>
  </si>
  <si>
    <t>格林豪泰商务酒店（池州平天湖清风大道店）</t>
  </si>
  <si>
    <t>138.00</t>
  </si>
  <si>
    <t>2022-01-25 12:41:13</t>
  </si>
  <si>
    <t>2408623</t>
  </si>
  <si>
    <t>喆啡酒店(南充潆华南路气象公园店)</t>
  </si>
  <si>
    <t>163.00</t>
  </si>
  <si>
    <t>2022-01-25 12:12:19</t>
  </si>
  <si>
    <t>2408547</t>
  </si>
  <si>
    <t>格林联盟酒店(全椒高铁站江海新城市广场店)</t>
  </si>
  <si>
    <t>时晨</t>
  </si>
  <si>
    <t>102.00</t>
  </si>
  <si>
    <t>2022-01-25 09:03:48</t>
  </si>
  <si>
    <t>2022-01-20</t>
  </si>
  <si>
    <t>2403551</t>
  </si>
  <si>
    <t>汉庭优佳酒店(上海打浦桥日月光中心店)</t>
  </si>
  <si>
    <t>2022-01-24</t>
  </si>
  <si>
    <t>366.00</t>
  </si>
  <si>
    <t>2022-01-20 22:19:26</t>
  </si>
  <si>
    <t>2022-01-12</t>
  </si>
  <si>
    <t>2386407</t>
  </si>
  <si>
    <t>IU酒店(贵阳高铁东站万达广场店)</t>
  </si>
  <si>
    <t>115.00</t>
  </si>
  <si>
    <t>2022-01-12 17:52:33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</si>
</sst>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7" fillId="16" borderId="1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17164451601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44586</v>
      </c>
      <c r="G2" s="5">
        <v>44587</v>
      </c>
      <c r="H2" s="4">
        <v>1</v>
      </c>
      <c r="I2" s="4">
        <v>1</v>
      </c>
      <c r="J2" s="4">
        <v>1</v>
      </c>
      <c r="K2" s="4" t="s">
        <v>29</v>
      </c>
      <c r="L2" s="4">
        <v>115</v>
      </c>
      <c r="M2" s="4">
        <v>115</v>
      </c>
      <c r="N2" s="4" t="s">
        <v>30</v>
      </c>
      <c r="O2" s="4" t="s">
        <v>31</v>
      </c>
      <c r="P2" s="4" t="s">
        <v>32</v>
      </c>
      <c r="Q2" s="4">
        <v>0</v>
      </c>
      <c r="R2" s="6">
        <v>44573</v>
      </c>
      <c r="S2" s="5">
        <v>44602</v>
      </c>
      <c r="T2" s="4" t="s">
        <v>33</v>
      </c>
      <c r="U2" s="4">
        <v>115</v>
      </c>
      <c r="V2" s="4">
        <v>0</v>
      </c>
      <c r="W2" s="4">
        <v>0</v>
      </c>
      <c r="X2" s="4"/>
      <c r="Y2" s="4">
        <v>104185501924</v>
      </c>
    </row>
    <row r="3" s="4" customFormat="1" spans="1:25">
      <c r="A3" s="4">
        <v>17206590743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44585</v>
      </c>
      <c r="G3" s="5">
        <v>44587</v>
      </c>
      <c r="H3" s="4">
        <v>1</v>
      </c>
      <c r="I3" s="4">
        <v>2</v>
      </c>
      <c r="J3" s="4">
        <v>2</v>
      </c>
      <c r="K3" s="4" t="s">
        <v>29</v>
      </c>
      <c r="L3" s="4">
        <v>366</v>
      </c>
      <c r="M3" s="4">
        <v>366</v>
      </c>
      <c r="N3" s="4" t="s">
        <v>36</v>
      </c>
      <c r="O3" s="4" t="s">
        <v>31</v>
      </c>
      <c r="P3" s="4" t="s">
        <v>32</v>
      </c>
      <c r="Q3" s="4">
        <v>0</v>
      </c>
      <c r="R3" s="6">
        <v>44581</v>
      </c>
      <c r="S3" s="5">
        <v>44602</v>
      </c>
      <c r="T3" s="4" t="s">
        <v>33</v>
      </c>
      <c r="U3" s="4">
        <v>366</v>
      </c>
      <c r="V3" s="4">
        <v>0</v>
      </c>
      <c r="W3" s="4">
        <v>0</v>
      </c>
      <c r="X3" s="4"/>
      <c r="Y3" s="4" t="s">
        <v>37</v>
      </c>
    </row>
    <row r="4" s="4" customFormat="1" spans="1:23">
      <c r="A4" s="4">
        <v>17228690436</v>
      </c>
      <c r="B4" s="4" t="s">
        <v>25</v>
      </c>
      <c r="C4" s="4" t="s">
        <v>26</v>
      </c>
      <c r="D4" s="4" t="s">
        <v>38</v>
      </c>
      <c r="E4" s="4"/>
      <c r="F4" s="5">
        <v>44586</v>
      </c>
      <c r="G4" s="5">
        <v>44587</v>
      </c>
      <c r="H4" s="4">
        <v>0</v>
      </c>
      <c r="I4" s="4">
        <v>1</v>
      </c>
      <c r="J4" s="4">
        <v>0</v>
      </c>
      <c r="K4" s="4" t="s">
        <v>29</v>
      </c>
      <c r="L4" s="4">
        <v>102</v>
      </c>
      <c r="M4" s="4">
        <v>102</v>
      </c>
      <c r="N4" s="4"/>
      <c r="O4" s="4" t="s">
        <v>31</v>
      </c>
      <c r="P4" s="4" t="s">
        <v>32</v>
      </c>
      <c r="Q4" s="4">
        <v>0</v>
      </c>
      <c r="R4" s="6">
        <v>44586</v>
      </c>
      <c r="S4" s="5">
        <v>44602</v>
      </c>
      <c r="T4" s="4" t="s">
        <v>33</v>
      </c>
      <c r="U4" s="4">
        <v>102</v>
      </c>
      <c r="V4" s="4">
        <v>0</v>
      </c>
      <c r="W4" s="4">
        <v>0</v>
      </c>
    </row>
    <row r="5" s="4" customFormat="1" spans="1:24">
      <c r="A5" s="4">
        <v>17229043835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44586</v>
      </c>
      <c r="G5" s="5">
        <v>44587</v>
      </c>
      <c r="H5" s="4">
        <v>1</v>
      </c>
      <c r="I5" s="4">
        <v>1</v>
      </c>
      <c r="J5" s="4">
        <v>1</v>
      </c>
      <c r="K5" s="4" t="s">
        <v>29</v>
      </c>
      <c r="L5" s="4">
        <v>155</v>
      </c>
      <c r="M5" s="4">
        <v>155</v>
      </c>
      <c r="N5" s="4" t="s">
        <v>41</v>
      </c>
      <c r="O5" s="4" t="s">
        <v>31</v>
      </c>
      <c r="P5" s="4" t="s">
        <v>32</v>
      </c>
      <c r="Q5" s="4">
        <v>0</v>
      </c>
      <c r="R5" s="6">
        <v>44586</v>
      </c>
      <c r="S5" s="5">
        <v>44602</v>
      </c>
      <c r="T5" s="4" t="s">
        <v>33</v>
      </c>
      <c r="U5" s="4">
        <v>155</v>
      </c>
      <c r="V5" s="4">
        <v>0</v>
      </c>
      <c r="W5" s="4">
        <v>0</v>
      </c>
      <c r="X5" s="4">
        <v>2408614</v>
      </c>
    </row>
    <row r="6" s="4" customFormat="1" spans="1:24">
      <c r="A6" s="4">
        <v>17229043835</v>
      </c>
      <c r="B6" s="4" t="s">
        <v>25</v>
      </c>
      <c r="C6" s="4" t="s">
        <v>42</v>
      </c>
      <c r="D6" s="4" t="s">
        <v>39</v>
      </c>
      <c r="E6" s="4" t="s">
        <v>40</v>
      </c>
      <c r="F6" s="5">
        <v>44586</v>
      </c>
      <c r="G6" s="5">
        <v>44587</v>
      </c>
      <c r="H6" s="4">
        <v>1</v>
      </c>
      <c r="I6" s="4">
        <v>1</v>
      </c>
      <c r="J6" s="4">
        <v>1</v>
      </c>
      <c r="K6" s="4" t="s">
        <v>29</v>
      </c>
      <c r="L6" s="4">
        <v>-155</v>
      </c>
      <c r="M6" s="4">
        <v>-155</v>
      </c>
      <c r="N6" s="4" t="s">
        <v>41</v>
      </c>
      <c r="O6" s="4" t="s">
        <v>31</v>
      </c>
      <c r="P6" s="4" t="s">
        <v>32</v>
      </c>
      <c r="Q6" s="4">
        <v>0</v>
      </c>
      <c r="R6" s="6">
        <v>44586</v>
      </c>
      <c r="S6" s="5">
        <v>44602</v>
      </c>
      <c r="T6" s="4" t="s">
        <v>33</v>
      </c>
      <c r="U6" s="4">
        <v>-155</v>
      </c>
      <c r="V6" s="4">
        <v>0</v>
      </c>
      <c r="W6" s="4">
        <v>0</v>
      </c>
      <c r="X6" s="4">
        <v>2408614</v>
      </c>
    </row>
    <row r="7" s="4" customFormat="1" spans="1:25">
      <c r="A7" s="4">
        <v>17229074862</v>
      </c>
      <c r="B7" s="4" t="s">
        <v>25</v>
      </c>
      <c r="C7" s="4" t="s">
        <v>26</v>
      </c>
      <c r="D7" s="4" t="s">
        <v>39</v>
      </c>
      <c r="E7" s="4" t="s">
        <v>43</v>
      </c>
      <c r="F7" s="5">
        <v>44586</v>
      </c>
      <c r="G7" s="5">
        <v>44587</v>
      </c>
      <c r="H7" s="4">
        <v>1</v>
      </c>
      <c r="I7" s="4">
        <v>1</v>
      </c>
      <c r="J7" s="4">
        <v>1</v>
      </c>
      <c r="K7" s="4" t="s">
        <v>29</v>
      </c>
      <c r="L7" s="4">
        <v>163</v>
      </c>
      <c r="M7" s="4">
        <v>163</v>
      </c>
      <c r="N7" s="4" t="s">
        <v>41</v>
      </c>
      <c r="O7" s="4" t="s">
        <v>31</v>
      </c>
      <c r="P7" s="4" t="s">
        <v>32</v>
      </c>
      <c r="Q7" s="4">
        <v>0</v>
      </c>
      <c r="R7" s="6">
        <v>44586</v>
      </c>
      <c r="S7" s="5">
        <v>44602</v>
      </c>
      <c r="T7" s="4" t="s">
        <v>33</v>
      </c>
      <c r="U7" s="4">
        <v>163</v>
      </c>
      <c r="V7" s="4">
        <v>0</v>
      </c>
      <c r="W7" s="4">
        <v>0</v>
      </c>
      <c r="X7" s="4"/>
      <c r="Y7" s="4" t="s">
        <v>41</v>
      </c>
    </row>
    <row r="8" s="4" customFormat="1" spans="1:25">
      <c r="A8" s="4">
        <v>17231915386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44586</v>
      </c>
      <c r="G8" s="5">
        <v>44587</v>
      </c>
      <c r="H8" s="4">
        <v>1</v>
      </c>
      <c r="I8" s="4">
        <v>1</v>
      </c>
      <c r="J8" s="4">
        <v>1</v>
      </c>
      <c r="K8" s="4" t="s">
        <v>29</v>
      </c>
      <c r="L8" s="4">
        <v>138</v>
      </c>
      <c r="M8" s="4">
        <v>138</v>
      </c>
      <c r="N8" s="4" t="s">
        <v>46</v>
      </c>
      <c r="O8" s="4" t="s">
        <v>31</v>
      </c>
      <c r="P8" s="4" t="s">
        <v>32</v>
      </c>
      <c r="Q8" s="4">
        <v>0</v>
      </c>
      <c r="R8" s="6">
        <v>44586</v>
      </c>
      <c r="S8" s="5">
        <v>44602</v>
      </c>
      <c r="T8" s="4" t="s">
        <v>33</v>
      </c>
      <c r="U8" s="4">
        <v>138</v>
      </c>
      <c r="V8" s="4">
        <v>0</v>
      </c>
      <c r="W8" s="4">
        <v>0</v>
      </c>
      <c r="X8" s="4">
        <v>2408655</v>
      </c>
      <c r="Y8" s="4" t="s">
        <v>47</v>
      </c>
    </row>
    <row r="9" s="4" customFormat="1" spans="1:23">
      <c r="A9" s="4">
        <v>17232393744</v>
      </c>
      <c r="B9" s="4" t="s">
        <v>25</v>
      </c>
      <c r="C9" s="4" t="s">
        <v>26</v>
      </c>
      <c r="D9" s="4" t="s">
        <v>48</v>
      </c>
      <c r="E9" s="4"/>
      <c r="F9" s="5">
        <v>44586</v>
      </c>
      <c r="G9" s="5">
        <v>44587</v>
      </c>
      <c r="H9" s="4">
        <v>0</v>
      </c>
      <c r="I9" s="4">
        <v>1</v>
      </c>
      <c r="J9" s="4">
        <v>0</v>
      </c>
      <c r="K9" s="4" t="s">
        <v>29</v>
      </c>
      <c r="L9" s="4">
        <v>152</v>
      </c>
      <c r="M9" s="4">
        <v>152</v>
      </c>
      <c r="N9" s="4"/>
      <c r="O9" s="4" t="s">
        <v>31</v>
      </c>
      <c r="P9" s="4" t="s">
        <v>32</v>
      </c>
      <c r="Q9" s="4">
        <v>0</v>
      </c>
      <c r="R9" s="6">
        <v>44586</v>
      </c>
      <c r="S9" s="5">
        <v>44602</v>
      </c>
      <c r="T9" s="4" t="s">
        <v>33</v>
      </c>
      <c r="U9" s="4">
        <v>152</v>
      </c>
      <c r="V9" s="4">
        <v>0</v>
      </c>
      <c r="W9" s="4">
        <v>0</v>
      </c>
    </row>
    <row r="10" s="4" customFormat="1" spans="1:23">
      <c r="A10" s="4">
        <v>17232393744</v>
      </c>
      <c r="B10" s="4" t="s">
        <v>25</v>
      </c>
      <c r="C10" s="4" t="s">
        <v>42</v>
      </c>
      <c r="D10" s="4" t="s">
        <v>48</v>
      </c>
      <c r="E10" s="4"/>
      <c r="F10" s="5">
        <v>44586</v>
      </c>
      <c r="G10" s="5">
        <v>44587</v>
      </c>
      <c r="H10" s="4">
        <v>0</v>
      </c>
      <c r="I10" s="4">
        <v>1</v>
      </c>
      <c r="J10" s="4">
        <v>0</v>
      </c>
      <c r="K10" s="4" t="s">
        <v>29</v>
      </c>
      <c r="L10" s="4">
        <v>-152</v>
      </c>
      <c r="M10" s="4">
        <v>-152</v>
      </c>
      <c r="N10" s="4"/>
      <c r="O10" s="4" t="s">
        <v>31</v>
      </c>
      <c r="P10" s="4" t="s">
        <v>32</v>
      </c>
      <c r="Q10" s="4">
        <v>0</v>
      </c>
      <c r="R10" s="6">
        <v>44586</v>
      </c>
      <c r="S10" s="5">
        <v>44602</v>
      </c>
      <c r="T10" s="4" t="s">
        <v>33</v>
      </c>
      <c r="U10" s="4">
        <v>-152</v>
      </c>
      <c r="V10" s="4">
        <v>0</v>
      </c>
      <c r="W10" s="4">
        <v>0</v>
      </c>
    </row>
    <row r="11" s="4" customFormat="1" spans="1:23">
      <c r="A11" s="4">
        <v>17232836666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44586</v>
      </c>
      <c r="G11" s="5">
        <v>44587</v>
      </c>
      <c r="H11" s="4">
        <v>1</v>
      </c>
      <c r="I11" s="4">
        <v>1</v>
      </c>
      <c r="J11" s="4">
        <v>1</v>
      </c>
      <c r="K11" s="4" t="s">
        <v>29</v>
      </c>
      <c r="L11" s="4">
        <v>109</v>
      </c>
      <c r="M11" s="4">
        <v>109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44586</v>
      </c>
      <c r="S11" s="5">
        <v>44602</v>
      </c>
      <c r="T11" s="4" t="s">
        <v>33</v>
      </c>
      <c r="U11" s="4">
        <v>109</v>
      </c>
      <c r="V11" s="4">
        <v>0</v>
      </c>
      <c r="W11" s="4">
        <v>0</v>
      </c>
    </row>
    <row r="12" s="4" customFormat="1" spans="1:23">
      <c r="A12" s="4">
        <v>17234510065</v>
      </c>
      <c r="B12" s="4" t="s">
        <v>25</v>
      </c>
      <c r="C12" s="4" t="s">
        <v>26</v>
      </c>
      <c r="D12" s="4" t="s">
        <v>52</v>
      </c>
      <c r="E12" s="4"/>
      <c r="F12" s="5">
        <v>44586</v>
      </c>
      <c r="G12" s="5">
        <v>44587</v>
      </c>
      <c r="H12" s="4">
        <v>0</v>
      </c>
      <c r="I12" s="4">
        <v>1</v>
      </c>
      <c r="J12" s="4">
        <v>0</v>
      </c>
      <c r="K12" s="4" t="s">
        <v>29</v>
      </c>
      <c r="L12" s="4">
        <v>454</v>
      </c>
      <c r="M12" s="4">
        <v>454</v>
      </c>
      <c r="N12" s="4"/>
      <c r="O12" s="4" t="s">
        <v>31</v>
      </c>
      <c r="P12" s="4" t="s">
        <v>32</v>
      </c>
      <c r="Q12" s="4">
        <v>0</v>
      </c>
      <c r="R12" s="6">
        <v>44586</v>
      </c>
      <c r="S12" s="5">
        <v>44602</v>
      </c>
      <c r="T12" s="4" t="s">
        <v>33</v>
      </c>
      <c r="U12" s="4">
        <v>454</v>
      </c>
      <c r="V12" s="4">
        <v>0</v>
      </c>
      <c r="W12" s="4">
        <v>0</v>
      </c>
    </row>
    <row r="13" s="4" customFormat="1" spans="1:23">
      <c r="A13" s="4">
        <v>17234516029</v>
      </c>
      <c r="B13" s="4" t="s">
        <v>25</v>
      </c>
      <c r="C13" s="4" t="s">
        <v>26</v>
      </c>
      <c r="D13" s="4" t="s">
        <v>53</v>
      </c>
      <c r="E13" s="4" t="s">
        <v>54</v>
      </c>
      <c r="F13" s="5">
        <v>44586</v>
      </c>
      <c r="G13" s="5">
        <v>44587</v>
      </c>
      <c r="H13" s="4">
        <v>1</v>
      </c>
      <c r="I13" s="4">
        <v>1</v>
      </c>
      <c r="J13" s="4">
        <v>1</v>
      </c>
      <c r="K13" s="4" t="s">
        <v>29</v>
      </c>
      <c r="L13" s="4">
        <v>114</v>
      </c>
      <c r="M13" s="4">
        <v>114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44586</v>
      </c>
      <c r="S13" s="5">
        <v>44602</v>
      </c>
      <c r="T13" s="4" t="s">
        <v>33</v>
      </c>
      <c r="U13" s="4">
        <v>114</v>
      </c>
      <c r="V13" s="4">
        <v>0</v>
      </c>
      <c r="W13" s="4">
        <v>0</v>
      </c>
    </row>
    <row r="14" s="4" customFormat="1" spans="1:24">
      <c r="A14" s="4">
        <v>17234527907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44586</v>
      </c>
      <c r="G14" s="5">
        <v>44587</v>
      </c>
      <c r="H14" s="4">
        <v>1</v>
      </c>
      <c r="I14" s="4">
        <v>1</v>
      </c>
      <c r="J14" s="4">
        <v>1</v>
      </c>
      <c r="K14" s="4" t="s">
        <v>29</v>
      </c>
      <c r="L14" s="4">
        <v>118</v>
      </c>
      <c r="M14" s="4">
        <v>118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44586</v>
      </c>
      <c r="S14" s="5">
        <v>44602</v>
      </c>
      <c r="T14" s="4" t="s">
        <v>33</v>
      </c>
      <c r="U14" s="4">
        <v>118</v>
      </c>
      <c r="V14" s="4">
        <v>0</v>
      </c>
      <c r="W14" s="4">
        <v>0</v>
      </c>
      <c r="X14" s="4">
        <v>2408932</v>
      </c>
    </row>
    <row r="15" s="4" customFormat="1" spans="1:23">
      <c r="A15" s="4">
        <v>17234547665</v>
      </c>
      <c r="B15" s="4" t="s">
        <v>25</v>
      </c>
      <c r="C15" s="4" t="s">
        <v>26</v>
      </c>
      <c r="D15" s="4" t="s">
        <v>48</v>
      </c>
      <c r="E15" s="4"/>
      <c r="F15" s="5">
        <v>44586</v>
      </c>
      <c r="G15" s="5">
        <v>44587</v>
      </c>
      <c r="H15" s="4">
        <v>0</v>
      </c>
      <c r="I15" s="4">
        <v>1</v>
      </c>
      <c r="J15" s="4">
        <v>0</v>
      </c>
      <c r="K15" s="4" t="s">
        <v>29</v>
      </c>
      <c r="L15" s="4">
        <v>152</v>
      </c>
      <c r="M15" s="4">
        <v>152</v>
      </c>
      <c r="N15" s="4"/>
      <c r="O15" s="4" t="s">
        <v>31</v>
      </c>
      <c r="P15" s="4" t="s">
        <v>32</v>
      </c>
      <c r="Q15" s="4">
        <v>0</v>
      </c>
      <c r="R15" s="6">
        <v>44586</v>
      </c>
      <c r="S15" s="5">
        <v>44602</v>
      </c>
      <c r="T15" s="4" t="s">
        <v>33</v>
      </c>
      <c r="U15" s="4">
        <v>152</v>
      </c>
      <c r="V15" s="4">
        <v>0</v>
      </c>
      <c r="W15" s="4">
        <v>0</v>
      </c>
    </row>
    <row r="16" s="4" customFormat="1" spans="1:23">
      <c r="A16" s="4">
        <v>17234576433</v>
      </c>
      <c r="B16" s="4" t="s">
        <v>25</v>
      </c>
      <c r="C16" s="4" t="s">
        <v>26</v>
      </c>
      <c r="D16" s="4" t="s">
        <v>59</v>
      </c>
      <c r="E16" s="4" t="s">
        <v>60</v>
      </c>
      <c r="F16" s="5">
        <v>44586</v>
      </c>
      <c r="G16" s="5">
        <v>44587</v>
      </c>
      <c r="H16" s="4">
        <v>1</v>
      </c>
      <c r="I16" s="4">
        <v>1</v>
      </c>
      <c r="J16" s="4">
        <v>1</v>
      </c>
      <c r="K16" s="4" t="s">
        <v>29</v>
      </c>
      <c r="L16" s="4">
        <v>141</v>
      </c>
      <c r="M16" s="4">
        <v>141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44586</v>
      </c>
      <c r="S16" s="5">
        <v>44602</v>
      </c>
      <c r="T16" s="4" t="s">
        <v>33</v>
      </c>
      <c r="U16" s="4">
        <v>141</v>
      </c>
      <c r="V16" s="4">
        <v>0</v>
      </c>
      <c r="W16" s="4">
        <v>0</v>
      </c>
    </row>
    <row r="17" s="4" customFormat="1" spans="1:23">
      <c r="A17" s="4">
        <v>17234547665</v>
      </c>
      <c r="B17" s="4" t="s">
        <v>25</v>
      </c>
      <c r="C17" s="4" t="s">
        <v>42</v>
      </c>
      <c r="D17" s="4" t="s">
        <v>48</v>
      </c>
      <c r="E17" s="4"/>
      <c r="F17" s="5">
        <v>44586</v>
      </c>
      <c r="G17" s="5">
        <v>44587</v>
      </c>
      <c r="H17" s="4">
        <v>0</v>
      </c>
      <c r="I17" s="4">
        <v>1</v>
      </c>
      <c r="J17" s="4">
        <v>0</v>
      </c>
      <c r="K17" s="4" t="s">
        <v>29</v>
      </c>
      <c r="L17" s="4">
        <v>-152</v>
      </c>
      <c r="M17" s="4">
        <v>-152</v>
      </c>
      <c r="N17" s="4"/>
      <c r="O17" s="4" t="s">
        <v>31</v>
      </c>
      <c r="P17" s="4" t="s">
        <v>32</v>
      </c>
      <c r="Q17" s="4">
        <v>0</v>
      </c>
      <c r="R17" s="6">
        <v>44586</v>
      </c>
      <c r="S17" s="5">
        <v>44602</v>
      </c>
      <c r="T17" s="4" t="s">
        <v>33</v>
      </c>
      <c r="U17" s="4">
        <v>-152</v>
      </c>
      <c r="V17" s="4">
        <v>0</v>
      </c>
      <c r="W17" s="4">
        <v>0</v>
      </c>
    </row>
    <row r="18" s="4" customFormat="1" spans="1:23">
      <c r="A18" s="4">
        <v>17234851182</v>
      </c>
      <c r="B18" s="4" t="s">
        <v>25</v>
      </c>
      <c r="C18" s="4" t="s">
        <v>26</v>
      </c>
      <c r="D18" s="4" t="s">
        <v>53</v>
      </c>
      <c r="E18" s="4" t="s">
        <v>54</v>
      </c>
      <c r="F18" s="5">
        <v>44586</v>
      </c>
      <c r="G18" s="5">
        <v>44587</v>
      </c>
      <c r="H18" s="4">
        <v>1</v>
      </c>
      <c r="I18" s="4">
        <v>1</v>
      </c>
      <c r="J18" s="4">
        <v>1</v>
      </c>
      <c r="K18" s="4" t="s">
        <v>29</v>
      </c>
      <c r="L18" s="4">
        <v>114</v>
      </c>
      <c r="M18" s="4">
        <v>114</v>
      </c>
      <c r="N18" s="4" t="s">
        <v>62</v>
      </c>
      <c r="O18" s="4" t="s">
        <v>31</v>
      </c>
      <c r="P18" s="4" t="s">
        <v>32</v>
      </c>
      <c r="Q18" s="4">
        <v>0</v>
      </c>
      <c r="R18" s="6">
        <v>44586</v>
      </c>
      <c r="S18" s="5">
        <v>44602</v>
      </c>
      <c r="T18" s="4" t="s">
        <v>33</v>
      </c>
      <c r="U18" s="4">
        <v>114</v>
      </c>
      <c r="V18" s="4">
        <v>0</v>
      </c>
      <c r="W18" s="4">
        <v>0</v>
      </c>
    </row>
    <row r="19" s="4" customFormat="1" spans="1:23">
      <c r="A19" s="4">
        <v>17235019062</v>
      </c>
      <c r="B19" s="4" t="s">
        <v>25</v>
      </c>
      <c r="C19" s="4" t="s">
        <v>26</v>
      </c>
      <c r="D19" s="4" t="s">
        <v>63</v>
      </c>
      <c r="E19" s="4" t="s">
        <v>64</v>
      </c>
      <c r="F19" s="5">
        <v>44586</v>
      </c>
      <c r="G19" s="5">
        <v>44587</v>
      </c>
      <c r="H19" s="4">
        <v>2</v>
      </c>
      <c r="I19" s="4">
        <v>1</v>
      </c>
      <c r="J19" s="4">
        <v>2</v>
      </c>
      <c r="K19" s="4" t="s">
        <v>29</v>
      </c>
      <c r="L19" s="4">
        <v>386</v>
      </c>
      <c r="M19" s="4">
        <v>386</v>
      </c>
      <c r="N19" s="4" t="s">
        <v>65</v>
      </c>
      <c r="O19" s="4" t="s">
        <v>31</v>
      </c>
      <c r="P19" s="4" t="s">
        <v>32</v>
      </c>
      <c r="Q19" s="4">
        <v>0</v>
      </c>
      <c r="R19" s="6">
        <v>44586</v>
      </c>
      <c r="S19" s="5">
        <v>44602</v>
      </c>
      <c r="T19" s="4" t="s">
        <v>33</v>
      </c>
      <c r="U19" s="4">
        <v>386</v>
      </c>
      <c r="V19" s="4">
        <v>0</v>
      </c>
      <c r="W19" s="4">
        <v>0</v>
      </c>
    </row>
    <row r="20" s="4" customFormat="1" spans="1:23">
      <c r="A20" s="4">
        <v>17235020558</v>
      </c>
      <c r="B20" s="4" t="s">
        <v>25</v>
      </c>
      <c r="C20" s="4" t="s">
        <v>26</v>
      </c>
      <c r="D20" s="4" t="s">
        <v>63</v>
      </c>
      <c r="E20" s="4" t="s">
        <v>66</v>
      </c>
      <c r="F20" s="5">
        <v>44586</v>
      </c>
      <c r="G20" s="5">
        <v>44587</v>
      </c>
      <c r="H20" s="4">
        <v>1</v>
      </c>
      <c r="I20" s="4">
        <v>1</v>
      </c>
      <c r="J20" s="4">
        <v>1</v>
      </c>
      <c r="K20" s="4" t="s">
        <v>29</v>
      </c>
      <c r="L20" s="4">
        <v>184</v>
      </c>
      <c r="M20" s="4">
        <v>184</v>
      </c>
      <c r="N20" s="4" t="s">
        <v>67</v>
      </c>
      <c r="O20" s="4" t="s">
        <v>31</v>
      </c>
      <c r="P20" s="4" t="s">
        <v>32</v>
      </c>
      <c r="Q20" s="4">
        <v>0</v>
      </c>
      <c r="R20" s="6">
        <v>44586</v>
      </c>
      <c r="S20" s="5">
        <v>44602</v>
      </c>
      <c r="T20" s="4" t="s">
        <v>33</v>
      </c>
      <c r="U20" s="4">
        <v>184</v>
      </c>
      <c r="V20" s="4">
        <v>0</v>
      </c>
      <c r="W20" s="4">
        <v>0</v>
      </c>
    </row>
    <row r="21" s="4" customFormat="1" spans="1:23">
      <c r="A21" s="4">
        <v>17235038071</v>
      </c>
      <c r="B21" s="4" t="s">
        <v>25</v>
      </c>
      <c r="C21" s="4" t="s">
        <v>26</v>
      </c>
      <c r="D21" s="4" t="s">
        <v>68</v>
      </c>
      <c r="E21" s="4" t="s">
        <v>66</v>
      </c>
      <c r="F21" s="5">
        <v>44586</v>
      </c>
      <c r="G21" s="5">
        <v>44587</v>
      </c>
      <c r="H21" s="4">
        <v>1</v>
      </c>
      <c r="I21" s="4">
        <v>1</v>
      </c>
      <c r="J21" s="4">
        <v>1</v>
      </c>
      <c r="K21" s="4" t="s">
        <v>29</v>
      </c>
      <c r="L21" s="4">
        <v>175</v>
      </c>
      <c r="M21" s="4">
        <v>175</v>
      </c>
      <c r="N21" s="4" t="s">
        <v>69</v>
      </c>
      <c r="O21" s="4" t="s">
        <v>31</v>
      </c>
      <c r="P21" s="4" t="s">
        <v>32</v>
      </c>
      <c r="Q21" s="4">
        <v>0</v>
      </c>
      <c r="R21" s="6">
        <v>44586</v>
      </c>
      <c r="S21" s="5">
        <v>44602</v>
      </c>
      <c r="T21" s="4" t="s">
        <v>33</v>
      </c>
      <c r="U21" s="4">
        <v>175</v>
      </c>
      <c r="V21" s="4">
        <v>0</v>
      </c>
      <c r="W21" s="4">
        <v>0</v>
      </c>
    </row>
    <row r="22" s="4" customFormat="1" spans="1:24">
      <c r="A22" s="4">
        <v>17235116096</v>
      </c>
      <c r="B22" s="4" t="s">
        <v>25</v>
      </c>
      <c r="C22" s="4" t="s">
        <v>26</v>
      </c>
      <c r="D22" s="4" t="s">
        <v>70</v>
      </c>
      <c r="E22" s="4" t="s">
        <v>71</v>
      </c>
      <c r="F22" s="5">
        <v>44586</v>
      </c>
      <c r="G22" s="5">
        <v>44587</v>
      </c>
      <c r="H22" s="4">
        <v>1</v>
      </c>
      <c r="I22" s="4">
        <v>1</v>
      </c>
      <c r="J22" s="4">
        <v>1</v>
      </c>
      <c r="K22" s="4" t="s">
        <v>29</v>
      </c>
      <c r="L22" s="4">
        <v>176</v>
      </c>
      <c r="M22" s="4">
        <v>176</v>
      </c>
      <c r="N22" s="4" t="s">
        <v>72</v>
      </c>
      <c r="O22" s="4" t="s">
        <v>31</v>
      </c>
      <c r="P22" s="4" t="s">
        <v>32</v>
      </c>
      <c r="Q22" s="4">
        <v>0</v>
      </c>
      <c r="R22" s="6">
        <v>44586</v>
      </c>
      <c r="S22" s="5">
        <v>44602</v>
      </c>
      <c r="T22" s="4" t="s">
        <v>33</v>
      </c>
      <c r="U22" s="4">
        <v>176</v>
      </c>
      <c r="V22" s="4">
        <v>0</v>
      </c>
      <c r="W22" s="4">
        <v>0</v>
      </c>
      <c r="X22" s="4">
        <v>2409052</v>
      </c>
    </row>
    <row r="23" s="4" customFormat="1" spans="1:25">
      <c r="A23" s="4">
        <v>17235311475</v>
      </c>
      <c r="B23" s="4" t="s">
        <v>25</v>
      </c>
      <c r="C23" s="4" t="s">
        <v>26</v>
      </c>
      <c r="D23" s="4" t="s">
        <v>73</v>
      </c>
      <c r="E23" s="4" t="s">
        <v>74</v>
      </c>
      <c r="F23" s="5">
        <v>44586</v>
      </c>
      <c r="G23" s="5">
        <v>44587</v>
      </c>
      <c r="H23" s="4">
        <v>1</v>
      </c>
      <c r="I23" s="4">
        <v>1</v>
      </c>
      <c r="J23" s="4">
        <v>1</v>
      </c>
      <c r="K23" s="4" t="s">
        <v>29</v>
      </c>
      <c r="L23" s="4">
        <v>667</v>
      </c>
      <c r="M23" s="4">
        <v>667</v>
      </c>
      <c r="N23" s="4" t="s">
        <v>75</v>
      </c>
      <c r="O23" s="4" t="s">
        <v>31</v>
      </c>
      <c r="P23" s="4" t="s">
        <v>32</v>
      </c>
      <c r="Q23" s="4">
        <v>0</v>
      </c>
      <c r="R23" s="6">
        <v>44586</v>
      </c>
      <c r="S23" s="5">
        <v>44602</v>
      </c>
      <c r="T23" s="4" t="s">
        <v>33</v>
      </c>
      <c r="U23" s="4">
        <v>667</v>
      </c>
      <c r="V23" s="4">
        <v>0</v>
      </c>
      <c r="W23" s="4">
        <v>0</v>
      </c>
      <c r="X23" s="4">
        <v>2409098</v>
      </c>
      <c r="Y23" s="4">
        <v>567331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D28" sqref="D28"/>
    </sheetView>
  </sheetViews>
  <sheetFormatPr defaultColWidth="9" defaultRowHeight="13.5"/>
  <cols>
    <col min="1" max="1" width="13.6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4">
        <v>17164451601</v>
      </c>
      <c r="B2" s="5">
        <v>44586</v>
      </c>
      <c r="C2" s="5">
        <v>44587</v>
      </c>
      <c r="D2" s="4">
        <v>115</v>
      </c>
      <c r="E2" s="4" t="str">
        <f>VLOOKUP(A2,HOP!A:L,12,0)</f>
        <v>115.00</v>
      </c>
      <c r="F2" s="4" t="str">
        <f>VLOOKUP(A2,HOP!A:C,3,0)</f>
        <v>2386407</v>
      </c>
      <c r="G2" s="4">
        <f>D2-E2</f>
        <v>0</v>
      </c>
      <c r="H2" s="4" t="str">
        <f>$H$1&amp;F2</f>
        <v>，2386407</v>
      </c>
      <c r="I2" s="4" t="str">
        <f>VLOOKUP(A2,HOP!A:T,20,0)</f>
        <v>直连</v>
      </c>
    </row>
    <row r="3" s="4" customFormat="1" spans="1:9">
      <c r="A3" s="4">
        <v>17206590743</v>
      </c>
      <c r="B3" s="5">
        <v>44585</v>
      </c>
      <c r="C3" s="5">
        <v>44587</v>
      </c>
      <c r="D3" s="4">
        <v>366</v>
      </c>
      <c r="E3" s="4" t="str">
        <f>VLOOKUP(A3,HOP!A:L,12,0)</f>
        <v>366.00</v>
      </c>
      <c r="F3" s="4" t="str">
        <f>VLOOKUP(A3,HOP!A:C,3,0)</f>
        <v>2403551</v>
      </c>
      <c r="G3" s="4">
        <f t="shared" ref="G3:G20" si="0">D3-E3</f>
        <v>0</v>
      </c>
      <c r="H3" s="4" t="str">
        <f t="shared" ref="H3:H20" si="1">$H$1&amp;F3</f>
        <v>，2403551</v>
      </c>
      <c r="I3" s="4" t="str">
        <f>VLOOKUP(A3,HOP!A:T,20,0)</f>
        <v>直连</v>
      </c>
    </row>
    <row r="4" s="4" customFormat="1" spans="1:9">
      <c r="A4" s="4">
        <v>17228690436</v>
      </c>
      <c r="B4" s="5">
        <v>44586</v>
      </c>
      <c r="C4" s="5">
        <v>44587</v>
      </c>
      <c r="D4" s="4">
        <v>102</v>
      </c>
      <c r="E4" s="4" t="str">
        <f>VLOOKUP(A4,HOP!A:L,12,0)</f>
        <v>102.00</v>
      </c>
      <c r="F4" s="4" t="str">
        <f>VLOOKUP(A4,HOP!A:C,3,0)</f>
        <v>2408547</v>
      </c>
      <c r="G4" s="4">
        <f t="shared" si="0"/>
        <v>0</v>
      </c>
      <c r="H4" s="4" t="str">
        <f t="shared" si="1"/>
        <v>，2408547</v>
      </c>
      <c r="I4" s="4" t="str">
        <f>VLOOKUP(A4,HOP!A:T,20,0)</f>
        <v>直连</v>
      </c>
    </row>
    <row r="5" s="4" customFormat="1" hidden="1" spans="1:9">
      <c r="A5" s="4">
        <v>17229043835</v>
      </c>
      <c r="B5" s="5">
        <v>44586</v>
      </c>
      <c r="C5" s="5">
        <v>44587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17229074862</v>
      </c>
      <c r="B6" s="5">
        <v>44586</v>
      </c>
      <c r="C6" s="5">
        <v>44587</v>
      </c>
      <c r="D6" s="4">
        <v>163</v>
      </c>
      <c r="E6" s="4" t="str">
        <f>VLOOKUP(A6,HOP!A:L,12,0)</f>
        <v>163.00</v>
      </c>
      <c r="F6" s="4" t="str">
        <f>VLOOKUP(A6,HOP!A:C,3,0)</f>
        <v>2408623</v>
      </c>
      <c r="G6" s="4">
        <f t="shared" si="0"/>
        <v>0</v>
      </c>
      <c r="H6" s="4" t="str">
        <f t="shared" si="1"/>
        <v>，2408623</v>
      </c>
      <c r="I6" s="4" t="str">
        <f>VLOOKUP(A6,HOP!A:T,20,0)</f>
        <v>直连</v>
      </c>
    </row>
    <row r="7" s="4" customFormat="1" spans="1:9">
      <c r="A7" s="4">
        <v>17231915386</v>
      </c>
      <c r="B7" s="5">
        <v>44586</v>
      </c>
      <c r="C7" s="5">
        <v>44587</v>
      </c>
      <c r="D7" s="4">
        <v>138</v>
      </c>
      <c r="E7" s="4" t="str">
        <f>VLOOKUP(A7,HOP!A:L,12,0)</f>
        <v>138.00</v>
      </c>
      <c r="F7" s="4" t="str">
        <f>VLOOKUP(A7,HOP!A:C,3,0)</f>
        <v>2408655</v>
      </c>
      <c r="G7" s="4">
        <f t="shared" si="0"/>
        <v>0</v>
      </c>
      <c r="H7" s="4" t="str">
        <f t="shared" si="1"/>
        <v>，2408655</v>
      </c>
      <c r="I7" s="4" t="str">
        <f>VLOOKUP(A7,HOP!A:T,20,0)</f>
        <v>直连</v>
      </c>
    </row>
    <row r="8" s="4" customFormat="1" hidden="1" spans="1:9">
      <c r="A8" s="4">
        <v>17232393744</v>
      </c>
      <c r="B8" s="5">
        <v>44586</v>
      </c>
      <c r="C8" s="5">
        <v>44587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17232836666</v>
      </c>
      <c r="B9" s="5">
        <v>44586</v>
      </c>
      <c r="C9" s="5">
        <v>44587</v>
      </c>
      <c r="D9" s="4">
        <v>109</v>
      </c>
      <c r="E9" s="4" t="str">
        <f>VLOOKUP(A9,HOP!A:L,12,0)</f>
        <v>109.00</v>
      </c>
      <c r="F9" s="4" t="str">
        <f>VLOOKUP(A9,HOP!A:C,3,0)</f>
        <v>2408776</v>
      </c>
      <c r="G9" s="4">
        <f t="shared" si="0"/>
        <v>0</v>
      </c>
      <c r="H9" s="4" t="str">
        <f t="shared" si="1"/>
        <v>，2408776</v>
      </c>
      <c r="I9" s="4" t="str">
        <f>VLOOKUP(A9,HOP!A:T,20,0)</f>
        <v>直连</v>
      </c>
    </row>
    <row r="10" s="4" customFormat="1" spans="1:9">
      <c r="A10" s="4">
        <v>17234510065</v>
      </c>
      <c r="B10" s="5">
        <v>44586</v>
      </c>
      <c r="C10" s="5">
        <v>44587</v>
      </c>
      <c r="D10" s="4">
        <v>454</v>
      </c>
      <c r="E10" s="4" t="str">
        <f>VLOOKUP(A10,HOP!A:L,12,0)</f>
        <v>454.00</v>
      </c>
      <c r="F10" s="4" t="str">
        <f>VLOOKUP(A10,HOP!A:C,3,0)</f>
        <v>2408924</v>
      </c>
      <c r="G10" s="4">
        <f t="shared" si="0"/>
        <v>0</v>
      </c>
      <c r="H10" s="4" t="str">
        <f t="shared" si="1"/>
        <v>，2408924</v>
      </c>
      <c r="I10" s="4" t="str">
        <f>VLOOKUP(A10,HOP!A:T,20,0)</f>
        <v>直连</v>
      </c>
    </row>
    <row r="11" s="4" customFormat="1" spans="1:9">
      <c r="A11" s="4">
        <v>17234516029</v>
      </c>
      <c r="B11" s="5">
        <v>44586</v>
      </c>
      <c r="C11" s="5">
        <v>44587</v>
      </c>
      <c r="D11" s="4">
        <v>114</v>
      </c>
      <c r="E11" s="4" t="str">
        <f>VLOOKUP(A11,HOP!A:L,12,0)</f>
        <v>114.00</v>
      </c>
      <c r="F11" s="4" t="str">
        <f>VLOOKUP(A11,HOP!A:C,3,0)</f>
        <v>2408928</v>
      </c>
      <c r="G11" s="4">
        <f t="shared" si="0"/>
        <v>0</v>
      </c>
      <c r="H11" s="4" t="str">
        <f t="shared" si="1"/>
        <v>，2408928</v>
      </c>
      <c r="I11" s="4" t="str">
        <f>VLOOKUP(A11,HOP!A:T,20,0)</f>
        <v>直连</v>
      </c>
    </row>
    <row r="12" s="4" customFormat="1" spans="1:9">
      <c r="A12" s="4">
        <v>17234527907</v>
      </c>
      <c r="B12" s="5">
        <v>44586</v>
      </c>
      <c r="C12" s="5">
        <v>44587</v>
      </c>
      <c r="D12" s="4">
        <v>118</v>
      </c>
      <c r="E12" s="4" t="str">
        <f>VLOOKUP(A12,HOP!A:L,12,0)</f>
        <v>118.00</v>
      </c>
      <c r="F12" s="4" t="str">
        <f>VLOOKUP(A12,HOP!A:C,3,0)</f>
        <v>2408932</v>
      </c>
      <c r="G12" s="4">
        <f t="shared" si="0"/>
        <v>0</v>
      </c>
      <c r="H12" s="4" t="str">
        <f t="shared" si="1"/>
        <v>，2408932</v>
      </c>
      <c r="I12" s="4" t="str">
        <f>VLOOKUP(A12,HOP!A:T,20,0)</f>
        <v>直连</v>
      </c>
    </row>
    <row r="13" s="4" customFormat="1" hidden="1" spans="1:9">
      <c r="A13" s="4">
        <v>17234547665</v>
      </c>
      <c r="B13" s="5">
        <v>44586</v>
      </c>
      <c r="C13" s="5">
        <v>44587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4">
        <v>17234576433</v>
      </c>
      <c r="B14" s="5">
        <v>44586</v>
      </c>
      <c r="C14" s="5">
        <v>44587</v>
      </c>
      <c r="D14" s="4">
        <v>141</v>
      </c>
      <c r="E14" s="4" t="str">
        <f>VLOOKUP(A14,HOP!A:L,12,0)</f>
        <v>141.00</v>
      </c>
      <c r="F14" s="4" t="str">
        <f>VLOOKUP(A14,HOP!A:C,3,0)</f>
        <v>2408947</v>
      </c>
      <c r="G14" s="4">
        <f t="shared" si="0"/>
        <v>0</v>
      </c>
      <c r="H14" s="4" t="str">
        <f t="shared" si="1"/>
        <v>，2408947</v>
      </c>
      <c r="I14" s="4" t="str">
        <f>VLOOKUP(A14,HOP!A:T,20,0)</f>
        <v>直连</v>
      </c>
    </row>
    <row r="15" s="4" customFormat="1" spans="1:9">
      <c r="A15" s="4">
        <v>17234851182</v>
      </c>
      <c r="B15" s="5">
        <v>44586</v>
      </c>
      <c r="C15" s="5">
        <v>44587</v>
      </c>
      <c r="D15" s="4">
        <v>114</v>
      </c>
      <c r="E15" s="4" t="str">
        <f>VLOOKUP(A15,HOP!A:L,12,0)</f>
        <v>114.00</v>
      </c>
      <c r="F15" s="4" t="str">
        <f>VLOOKUP(A15,HOP!A:C,3,0)</f>
        <v>2408998</v>
      </c>
      <c r="G15" s="4">
        <f t="shared" si="0"/>
        <v>0</v>
      </c>
      <c r="H15" s="4" t="str">
        <f t="shared" si="1"/>
        <v>，2408998</v>
      </c>
      <c r="I15" s="4" t="str">
        <f>VLOOKUP(A15,HOP!A:T,20,0)</f>
        <v>直连</v>
      </c>
    </row>
    <row r="16" s="4" customFormat="1" spans="1:9">
      <c r="A16" s="4">
        <v>17235019062</v>
      </c>
      <c r="B16" s="5">
        <v>44586</v>
      </c>
      <c r="C16" s="5">
        <v>44587</v>
      </c>
      <c r="D16" s="4">
        <v>386</v>
      </c>
      <c r="E16" s="4" t="str">
        <f>VLOOKUP(A16,HOP!A:L,12,0)</f>
        <v>386.00</v>
      </c>
      <c r="F16" s="4" t="str">
        <f>VLOOKUP(A16,HOP!A:C,3,0)</f>
        <v>2409035</v>
      </c>
      <c r="G16" s="4">
        <f t="shared" si="0"/>
        <v>0</v>
      </c>
      <c r="H16" s="4" t="str">
        <f t="shared" si="1"/>
        <v>，2409035</v>
      </c>
      <c r="I16" s="4" t="str">
        <f>VLOOKUP(A16,HOP!A:T,20,0)</f>
        <v>直连</v>
      </c>
    </row>
    <row r="17" s="4" customFormat="1" spans="1:9">
      <c r="A17" s="4">
        <v>17235020558</v>
      </c>
      <c r="B17" s="5">
        <v>44586</v>
      </c>
      <c r="C17" s="5">
        <v>44587</v>
      </c>
      <c r="D17" s="4">
        <v>184</v>
      </c>
      <c r="E17" s="4" t="str">
        <f>VLOOKUP(A17,HOP!A:L,12,0)</f>
        <v>184.00</v>
      </c>
      <c r="F17" s="4" t="str">
        <f>VLOOKUP(A17,HOP!A:C,3,0)</f>
        <v>2409037</v>
      </c>
      <c r="G17" s="4">
        <f t="shared" si="0"/>
        <v>0</v>
      </c>
      <c r="H17" s="4" t="str">
        <f t="shared" si="1"/>
        <v>，2409037</v>
      </c>
      <c r="I17" s="4" t="str">
        <f>VLOOKUP(A17,HOP!A:T,20,0)</f>
        <v>直连</v>
      </c>
    </row>
    <row r="18" s="4" customFormat="1" spans="1:9">
      <c r="A18" s="4">
        <v>17235038071</v>
      </c>
      <c r="B18" s="5">
        <v>44586</v>
      </c>
      <c r="C18" s="5">
        <v>44587</v>
      </c>
      <c r="D18" s="4">
        <v>175</v>
      </c>
      <c r="E18" s="4" t="str">
        <f>VLOOKUP(A18,HOP!A:L,12,0)</f>
        <v>175.00</v>
      </c>
      <c r="F18" s="4" t="str">
        <f>VLOOKUP(A18,HOP!A:C,3,0)</f>
        <v>2409040</v>
      </c>
      <c r="G18" s="4">
        <f t="shared" si="0"/>
        <v>0</v>
      </c>
      <c r="H18" s="4" t="str">
        <f t="shared" si="1"/>
        <v>，2409040</v>
      </c>
      <c r="I18" s="4" t="str">
        <f>VLOOKUP(A18,HOP!A:T,20,0)</f>
        <v>直连</v>
      </c>
    </row>
    <row r="19" s="4" customFormat="1" spans="1:9">
      <c r="A19" s="4">
        <v>17235116096</v>
      </c>
      <c r="B19" s="5">
        <v>44586</v>
      </c>
      <c r="C19" s="5">
        <v>44587</v>
      </c>
      <c r="D19" s="4">
        <v>176</v>
      </c>
      <c r="E19" s="4" t="str">
        <f>VLOOKUP(A19,HOP!A:L,12,0)</f>
        <v>176.00</v>
      </c>
      <c r="F19" s="4" t="str">
        <f>VLOOKUP(A19,HOP!A:C,3,0)</f>
        <v>2409052</v>
      </c>
      <c r="G19" s="4">
        <f t="shared" si="0"/>
        <v>0</v>
      </c>
      <c r="H19" s="4" t="str">
        <f t="shared" si="1"/>
        <v>，2409052</v>
      </c>
      <c r="I19" s="4" t="str">
        <f>VLOOKUP(A19,HOP!A:T,20,0)</f>
        <v>直连</v>
      </c>
    </row>
    <row r="20" s="4" customFormat="1" spans="1:9">
      <c r="A20" s="4">
        <v>17235311475</v>
      </c>
      <c r="B20" s="5">
        <v>44586</v>
      </c>
      <c r="C20" s="5">
        <v>44587</v>
      </c>
      <c r="D20" s="4">
        <v>667</v>
      </c>
      <c r="E20" s="4" t="str">
        <f>VLOOKUP(A20,HOP!A:L,12,0)</f>
        <v>667.00</v>
      </c>
      <c r="F20" s="4" t="str">
        <f>VLOOKUP(A20,HOP!A:C,3,0)</f>
        <v>2409098</v>
      </c>
      <c r="G20" s="4">
        <f t="shared" si="0"/>
        <v>0</v>
      </c>
      <c r="H20" s="4" t="str">
        <f t="shared" si="1"/>
        <v>，2409098</v>
      </c>
      <c r="I20" s="4" t="str">
        <f>VLOOKUP(A20,HOP!A:T,20,0)</f>
        <v>直连</v>
      </c>
    </row>
    <row r="22" spans="4:4">
      <c r="D22" s="4">
        <f>SUM(D2:D21)</f>
        <v>3522</v>
      </c>
    </row>
    <row r="23" spans="4:4">
      <c r="D23" s="4" t="s">
        <v>77</v>
      </c>
    </row>
    <row r="26" spans="1:1">
      <c r="A26" s="4" t="s">
        <v>78</v>
      </c>
    </row>
    <row r="27" spans="1:1">
      <c r="A27" s="4" t="s">
        <v>79</v>
      </c>
    </row>
  </sheetData>
  <autoFilter ref="A1:XFD23">
    <filterColumn colId="3">
      <filters blank="1">
        <filter val="114"/>
        <filter val="454"/>
        <filter val="115"/>
        <filter val="118"/>
        <filter val="3522"/>
        <filter val="163"/>
        <filter val="366"/>
        <filter val="667"/>
        <filter val="3522 CNY"/>
        <filter val="175"/>
        <filter val="176"/>
        <filter val="138"/>
        <filter val="141"/>
        <filter val="102"/>
        <filter val="184"/>
        <filter val="386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</row>
    <row r="2" s="1" customFormat="1" spans="1:20">
      <c r="A2" s="3">
        <v>17235311475</v>
      </c>
      <c r="B2" s="1" t="s">
        <v>97</v>
      </c>
      <c r="C2" s="1" t="s">
        <v>98</v>
      </c>
      <c r="D2" s="1" t="s">
        <v>99</v>
      </c>
      <c r="E2" s="1" t="s">
        <v>75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</row>
    <row r="3" s="1" customFormat="1" spans="1:20">
      <c r="A3" s="3">
        <v>17235116096</v>
      </c>
      <c r="B3" s="1" t="s">
        <v>97</v>
      </c>
      <c r="C3" s="1" t="s">
        <v>111</v>
      </c>
      <c r="D3" s="1" t="s">
        <v>112</v>
      </c>
      <c r="E3" s="1" t="s">
        <v>72</v>
      </c>
      <c r="F3" s="1" t="s">
        <v>97</v>
      </c>
      <c r="G3" s="1" t="s">
        <v>100</v>
      </c>
      <c r="H3" s="1" t="s">
        <v>101</v>
      </c>
      <c r="I3" s="1" t="s">
        <v>113</v>
      </c>
      <c r="J3" s="1" t="s">
        <v>103</v>
      </c>
      <c r="K3" s="1" t="s">
        <v>113</v>
      </c>
      <c r="L3" s="1" t="s">
        <v>113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114</v>
      </c>
      <c r="R3" s="1" t="s">
        <v>108</v>
      </c>
      <c r="S3" s="1" t="s">
        <v>109</v>
      </c>
      <c r="T3" s="1" t="s">
        <v>110</v>
      </c>
    </row>
    <row r="4" s="1" customFormat="1" spans="1:20">
      <c r="A4" s="3">
        <v>17235038071</v>
      </c>
      <c r="B4" s="1" t="s">
        <v>97</v>
      </c>
      <c r="C4" s="1" t="s">
        <v>115</v>
      </c>
      <c r="D4" s="1" t="s">
        <v>116</v>
      </c>
      <c r="E4" s="1" t="s">
        <v>69</v>
      </c>
      <c r="F4" s="1" t="s">
        <v>97</v>
      </c>
      <c r="G4" s="1" t="s">
        <v>100</v>
      </c>
      <c r="H4" s="1" t="s">
        <v>101</v>
      </c>
      <c r="I4" s="1" t="s">
        <v>117</v>
      </c>
      <c r="J4" s="1" t="s">
        <v>103</v>
      </c>
      <c r="K4" s="1" t="s">
        <v>117</v>
      </c>
      <c r="L4" s="1" t="s">
        <v>117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118</v>
      </c>
      <c r="R4" s="1" t="s">
        <v>108</v>
      </c>
      <c r="S4" s="1" t="s">
        <v>109</v>
      </c>
      <c r="T4" s="1" t="s">
        <v>110</v>
      </c>
    </row>
    <row r="5" s="1" customFormat="1" spans="1:20">
      <c r="A5" s="3">
        <v>17235020558</v>
      </c>
      <c r="B5" s="1" t="s">
        <v>97</v>
      </c>
      <c r="C5" s="1" t="s">
        <v>119</v>
      </c>
      <c r="D5" s="1" t="s">
        <v>120</v>
      </c>
      <c r="E5" s="1" t="s">
        <v>67</v>
      </c>
      <c r="F5" s="1" t="s">
        <v>97</v>
      </c>
      <c r="G5" s="1" t="s">
        <v>100</v>
      </c>
      <c r="H5" s="1" t="s">
        <v>101</v>
      </c>
      <c r="I5" s="1" t="s">
        <v>121</v>
      </c>
      <c r="J5" s="1" t="s">
        <v>103</v>
      </c>
      <c r="K5" s="1" t="s">
        <v>121</v>
      </c>
      <c r="L5" s="1" t="s">
        <v>121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122</v>
      </c>
      <c r="R5" s="1" t="s">
        <v>108</v>
      </c>
      <c r="S5" s="1" t="s">
        <v>109</v>
      </c>
      <c r="T5" s="1" t="s">
        <v>110</v>
      </c>
    </row>
    <row r="6" s="1" customFormat="1" spans="1:20">
      <c r="A6" s="3">
        <v>17235019062</v>
      </c>
      <c r="B6" s="1" t="s">
        <v>97</v>
      </c>
      <c r="C6" s="1" t="s">
        <v>123</v>
      </c>
      <c r="D6" s="1" t="s">
        <v>120</v>
      </c>
      <c r="E6" s="1" t="s">
        <v>65</v>
      </c>
      <c r="F6" s="1" t="s">
        <v>97</v>
      </c>
      <c r="G6" s="1" t="s">
        <v>100</v>
      </c>
      <c r="H6" s="1" t="s">
        <v>101</v>
      </c>
      <c r="I6" s="1" t="s">
        <v>124</v>
      </c>
      <c r="J6" s="1" t="s">
        <v>103</v>
      </c>
      <c r="K6" s="1" t="s">
        <v>124</v>
      </c>
      <c r="L6" s="1" t="s">
        <v>124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125</v>
      </c>
      <c r="R6" s="1" t="s">
        <v>108</v>
      </c>
      <c r="S6" s="1" t="s">
        <v>109</v>
      </c>
      <c r="T6" s="1" t="s">
        <v>110</v>
      </c>
    </row>
    <row r="7" s="1" customFormat="1" spans="1:20">
      <c r="A7" s="3">
        <v>17234851182</v>
      </c>
      <c r="B7" s="1" t="s">
        <v>97</v>
      </c>
      <c r="C7" s="1" t="s">
        <v>126</v>
      </c>
      <c r="D7" s="1" t="s">
        <v>127</v>
      </c>
      <c r="E7" s="1" t="s">
        <v>62</v>
      </c>
      <c r="F7" s="1" t="s">
        <v>97</v>
      </c>
      <c r="G7" s="1" t="s">
        <v>100</v>
      </c>
      <c r="H7" s="1" t="s">
        <v>101</v>
      </c>
      <c r="I7" s="1" t="s">
        <v>128</v>
      </c>
      <c r="J7" s="1" t="s">
        <v>103</v>
      </c>
      <c r="K7" s="1" t="s">
        <v>128</v>
      </c>
      <c r="L7" s="1" t="s">
        <v>128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129</v>
      </c>
      <c r="R7" s="1" t="s">
        <v>108</v>
      </c>
      <c r="S7" s="1" t="s">
        <v>109</v>
      </c>
      <c r="T7" s="1" t="s">
        <v>110</v>
      </c>
    </row>
    <row r="8" s="1" customFormat="1" spans="1:20">
      <c r="A8" s="3">
        <v>17234576433</v>
      </c>
      <c r="B8" s="1" t="s">
        <v>97</v>
      </c>
      <c r="C8" s="1" t="s">
        <v>130</v>
      </c>
      <c r="D8" s="1" t="s">
        <v>131</v>
      </c>
      <c r="E8" s="1" t="s">
        <v>61</v>
      </c>
      <c r="F8" s="1" t="s">
        <v>97</v>
      </c>
      <c r="G8" s="1" t="s">
        <v>100</v>
      </c>
      <c r="H8" s="1" t="s">
        <v>101</v>
      </c>
      <c r="I8" s="1" t="s">
        <v>132</v>
      </c>
      <c r="J8" s="1" t="s">
        <v>103</v>
      </c>
      <c r="K8" s="1" t="s">
        <v>132</v>
      </c>
      <c r="L8" s="1" t="s">
        <v>132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133</v>
      </c>
      <c r="R8" s="1" t="s">
        <v>108</v>
      </c>
      <c r="S8" s="1" t="s">
        <v>109</v>
      </c>
      <c r="T8" s="1" t="s">
        <v>110</v>
      </c>
    </row>
    <row r="9" s="1" customFormat="1" spans="1:20">
      <c r="A9" s="3">
        <v>17234527907</v>
      </c>
      <c r="B9" s="1" t="s">
        <v>97</v>
      </c>
      <c r="C9" s="1" t="s">
        <v>134</v>
      </c>
      <c r="D9" s="1" t="s">
        <v>135</v>
      </c>
      <c r="E9" s="1" t="s">
        <v>58</v>
      </c>
      <c r="F9" s="1" t="s">
        <v>97</v>
      </c>
      <c r="G9" s="1" t="s">
        <v>100</v>
      </c>
      <c r="H9" s="1" t="s">
        <v>101</v>
      </c>
      <c r="I9" s="1" t="s">
        <v>136</v>
      </c>
      <c r="J9" s="1" t="s">
        <v>103</v>
      </c>
      <c r="K9" s="1" t="s">
        <v>136</v>
      </c>
      <c r="L9" s="1" t="s">
        <v>136</v>
      </c>
      <c r="M9" s="1" t="s">
        <v>104</v>
      </c>
      <c r="N9" s="1" t="s">
        <v>104</v>
      </c>
      <c r="O9" s="1" t="s">
        <v>105</v>
      </c>
      <c r="P9" s="1" t="s">
        <v>106</v>
      </c>
      <c r="Q9" s="1" t="s">
        <v>137</v>
      </c>
      <c r="R9" s="1" t="s">
        <v>108</v>
      </c>
      <c r="S9" s="1" t="s">
        <v>109</v>
      </c>
      <c r="T9" s="1" t="s">
        <v>110</v>
      </c>
    </row>
    <row r="10" s="1" customFormat="1" spans="1:20">
      <c r="A10" s="3">
        <v>17234516029</v>
      </c>
      <c r="B10" s="1" t="s">
        <v>97</v>
      </c>
      <c r="C10" s="1" t="s">
        <v>138</v>
      </c>
      <c r="D10" s="1" t="s">
        <v>127</v>
      </c>
      <c r="E10" s="1" t="s">
        <v>55</v>
      </c>
      <c r="F10" s="1" t="s">
        <v>97</v>
      </c>
      <c r="G10" s="1" t="s">
        <v>100</v>
      </c>
      <c r="H10" s="1" t="s">
        <v>101</v>
      </c>
      <c r="I10" s="1" t="s">
        <v>128</v>
      </c>
      <c r="J10" s="1" t="s">
        <v>103</v>
      </c>
      <c r="K10" s="1" t="s">
        <v>128</v>
      </c>
      <c r="L10" s="1" t="s">
        <v>128</v>
      </c>
      <c r="M10" s="1" t="s">
        <v>104</v>
      </c>
      <c r="N10" s="1" t="s">
        <v>104</v>
      </c>
      <c r="O10" s="1" t="s">
        <v>105</v>
      </c>
      <c r="P10" s="1" t="s">
        <v>106</v>
      </c>
      <c r="Q10" s="1" t="s">
        <v>139</v>
      </c>
      <c r="R10" s="1" t="s">
        <v>108</v>
      </c>
      <c r="S10" s="1" t="s">
        <v>109</v>
      </c>
      <c r="T10" s="1" t="s">
        <v>110</v>
      </c>
    </row>
    <row r="11" s="1" customFormat="1" spans="1:20">
      <c r="A11" s="3">
        <v>17234510065</v>
      </c>
      <c r="B11" s="1" t="s">
        <v>97</v>
      </c>
      <c r="C11" s="1" t="s">
        <v>140</v>
      </c>
      <c r="D11" s="1" t="s">
        <v>141</v>
      </c>
      <c r="E11" s="1" t="s">
        <v>142</v>
      </c>
      <c r="F11" s="1" t="s">
        <v>97</v>
      </c>
      <c r="G11" s="1" t="s">
        <v>100</v>
      </c>
      <c r="H11" s="1" t="s">
        <v>101</v>
      </c>
      <c r="I11" s="1" t="s">
        <v>143</v>
      </c>
      <c r="J11" s="1" t="s">
        <v>103</v>
      </c>
      <c r="K11" s="1" t="s">
        <v>143</v>
      </c>
      <c r="L11" s="1" t="s">
        <v>143</v>
      </c>
      <c r="M11" s="1" t="s">
        <v>104</v>
      </c>
      <c r="N11" s="1" t="s">
        <v>104</v>
      </c>
      <c r="O11" s="1" t="s">
        <v>105</v>
      </c>
      <c r="P11" s="1" t="s">
        <v>106</v>
      </c>
      <c r="Q11" s="1" t="s">
        <v>144</v>
      </c>
      <c r="R11" s="1" t="s">
        <v>108</v>
      </c>
      <c r="S11" s="1" t="s">
        <v>109</v>
      </c>
      <c r="T11" s="1" t="s">
        <v>110</v>
      </c>
    </row>
    <row r="12" s="1" customFormat="1" spans="1:20">
      <c r="A12" s="3">
        <v>17232836666</v>
      </c>
      <c r="B12" s="1" t="s">
        <v>97</v>
      </c>
      <c r="C12" s="1" t="s">
        <v>145</v>
      </c>
      <c r="D12" s="1" t="s">
        <v>146</v>
      </c>
      <c r="E12" s="1" t="s">
        <v>51</v>
      </c>
      <c r="F12" s="1" t="s">
        <v>97</v>
      </c>
      <c r="G12" s="1" t="s">
        <v>100</v>
      </c>
      <c r="H12" s="1" t="s">
        <v>101</v>
      </c>
      <c r="I12" s="1" t="s">
        <v>147</v>
      </c>
      <c r="J12" s="1" t="s">
        <v>103</v>
      </c>
      <c r="K12" s="1" t="s">
        <v>147</v>
      </c>
      <c r="L12" s="1" t="s">
        <v>147</v>
      </c>
      <c r="M12" s="1" t="s">
        <v>104</v>
      </c>
      <c r="N12" s="1" t="s">
        <v>104</v>
      </c>
      <c r="O12" s="1" t="s">
        <v>105</v>
      </c>
      <c r="P12" s="1" t="s">
        <v>106</v>
      </c>
      <c r="Q12" s="1" t="s">
        <v>148</v>
      </c>
      <c r="R12" s="1" t="s">
        <v>108</v>
      </c>
      <c r="S12" s="1" t="s">
        <v>109</v>
      </c>
      <c r="T12" s="1" t="s">
        <v>110</v>
      </c>
    </row>
    <row r="13" s="1" customFormat="1" spans="1:20">
      <c r="A13" s="3">
        <v>17231915386</v>
      </c>
      <c r="B13" s="1" t="s">
        <v>97</v>
      </c>
      <c r="C13" s="1" t="s">
        <v>149</v>
      </c>
      <c r="D13" s="1" t="s">
        <v>150</v>
      </c>
      <c r="E13" s="1" t="s">
        <v>46</v>
      </c>
      <c r="F13" s="1" t="s">
        <v>97</v>
      </c>
      <c r="G13" s="1" t="s">
        <v>100</v>
      </c>
      <c r="H13" s="1" t="s">
        <v>101</v>
      </c>
      <c r="I13" s="1" t="s">
        <v>151</v>
      </c>
      <c r="J13" s="1" t="s">
        <v>103</v>
      </c>
      <c r="K13" s="1" t="s">
        <v>151</v>
      </c>
      <c r="L13" s="1" t="s">
        <v>151</v>
      </c>
      <c r="M13" s="1" t="s">
        <v>104</v>
      </c>
      <c r="N13" s="1" t="s">
        <v>104</v>
      </c>
      <c r="O13" s="1" t="s">
        <v>105</v>
      </c>
      <c r="P13" s="1" t="s">
        <v>106</v>
      </c>
      <c r="Q13" s="1" t="s">
        <v>152</v>
      </c>
      <c r="R13" s="1" t="s">
        <v>108</v>
      </c>
      <c r="S13" s="1" t="s">
        <v>109</v>
      </c>
      <c r="T13" s="1" t="s">
        <v>110</v>
      </c>
    </row>
    <row r="14" s="1" customFormat="1" spans="1:20">
      <c r="A14" s="3">
        <v>17229074862</v>
      </c>
      <c r="B14" s="1" t="s">
        <v>97</v>
      </c>
      <c r="C14" s="1" t="s">
        <v>153</v>
      </c>
      <c r="D14" s="1" t="s">
        <v>154</v>
      </c>
      <c r="E14" s="1" t="s">
        <v>41</v>
      </c>
      <c r="F14" s="1" t="s">
        <v>97</v>
      </c>
      <c r="G14" s="1" t="s">
        <v>100</v>
      </c>
      <c r="H14" s="1" t="s">
        <v>101</v>
      </c>
      <c r="I14" s="1" t="s">
        <v>155</v>
      </c>
      <c r="J14" s="1" t="s">
        <v>103</v>
      </c>
      <c r="K14" s="1" t="s">
        <v>155</v>
      </c>
      <c r="L14" s="1" t="s">
        <v>155</v>
      </c>
      <c r="M14" s="1" t="s">
        <v>104</v>
      </c>
      <c r="N14" s="1" t="s">
        <v>104</v>
      </c>
      <c r="O14" s="1" t="s">
        <v>105</v>
      </c>
      <c r="P14" s="1" t="s">
        <v>106</v>
      </c>
      <c r="Q14" s="1" t="s">
        <v>156</v>
      </c>
      <c r="R14" s="1" t="s">
        <v>108</v>
      </c>
      <c r="S14" s="1" t="s">
        <v>109</v>
      </c>
      <c r="T14" s="1" t="s">
        <v>110</v>
      </c>
    </row>
    <row r="15" s="1" customFormat="1" spans="1:20">
      <c r="A15" s="3">
        <v>17228690436</v>
      </c>
      <c r="B15" s="1" t="s">
        <v>97</v>
      </c>
      <c r="C15" s="1" t="s">
        <v>157</v>
      </c>
      <c r="D15" s="1" t="s">
        <v>158</v>
      </c>
      <c r="E15" s="1" t="s">
        <v>159</v>
      </c>
      <c r="F15" s="1" t="s">
        <v>97</v>
      </c>
      <c r="G15" s="1" t="s">
        <v>100</v>
      </c>
      <c r="H15" s="1" t="s">
        <v>101</v>
      </c>
      <c r="I15" s="1" t="s">
        <v>160</v>
      </c>
      <c r="J15" s="1" t="s">
        <v>103</v>
      </c>
      <c r="K15" s="1" t="s">
        <v>160</v>
      </c>
      <c r="L15" s="1" t="s">
        <v>160</v>
      </c>
      <c r="M15" s="1" t="s">
        <v>104</v>
      </c>
      <c r="N15" s="1" t="s">
        <v>104</v>
      </c>
      <c r="O15" s="1" t="s">
        <v>105</v>
      </c>
      <c r="P15" s="1" t="s">
        <v>106</v>
      </c>
      <c r="Q15" s="1" t="s">
        <v>161</v>
      </c>
      <c r="R15" s="1" t="s">
        <v>108</v>
      </c>
      <c r="S15" s="1" t="s">
        <v>109</v>
      </c>
      <c r="T15" s="1" t="s">
        <v>110</v>
      </c>
    </row>
    <row r="16" s="1" customFormat="1" spans="1:20">
      <c r="A16" s="3">
        <v>17206590743</v>
      </c>
      <c r="B16" s="1" t="s">
        <v>162</v>
      </c>
      <c r="C16" s="1" t="s">
        <v>163</v>
      </c>
      <c r="D16" s="1" t="s">
        <v>164</v>
      </c>
      <c r="E16" s="1" t="s">
        <v>36</v>
      </c>
      <c r="F16" s="1" t="s">
        <v>165</v>
      </c>
      <c r="G16" s="1" t="s">
        <v>100</v>
      </c>
      <c r="H16" s="1" t="s">
        <v>101</v>
      </c>
      <c r="I16" s="1" t="s">
        <v>166</v>
      </c>
      <c r="J16" s="1" t="s">
        <v>103</v>
      </c>
      <c r="K16" s="1" t="s">
        <v>166</v>
      </c>
      <c r="L16" s="1" t="s">
        <v>166</v>
      </c>
      <c r="M16" s="1" t="s">
        <v>104</v>
      </c>
      <c r="N16" s="1" t="s">
        <v>104</v>
      </c>
      <c r="O16" s="1" t="s">
        <v>105</v>
      </c>
      <c r="P16" s="1" t="s">
        <v>106</v>
      </c>
      <c r="Q16" s="1" t="s">
        <v>167</v>
      </c>
      <c r="R16" s="1" t="s">
        <v>108</v>
      </c>
      <c r="S16" s="1" t="s">
        <v>109</v>
      </c>
      <c r="T16" s="1" t="s">
        <v>110</v>
      </c>
    </row>
    <row r="17" s="1" customFormat="1" spans="1:20">
      <c r="A17" s="3">
        <v>17164451601</v>
      </c>
      <c r="B17" s="1" t="s">
        <v>168</v>
      </c>
      <c r="C17" s="1" t="s">
        <v>169</v>
      </c>
      <c r="D17" s="1" t="s">
        <v>170</v>
      </c>
      <c r="E17" s="1" t="s">
        <v>30</v>
      </c>
      <c r="F17" s="1" t="s">
        <v>97</v>
      </c>
      <c r="G17" s="1" t="s">
        <v>100</v>
      </c>
      <c r="H17" s="1" t="s">
        <v>101</v>
      </c>
      <c r="I17" s="1" t="s">
        <v>171</v>
      </c>
      <c r="J17" s="1" t="s">
        <v>103</v>
      </c>
      <c r="K17" s="1" t="s">
        <v>171</v>
      </c>
      <c r="L17" s="1" t="s">
        <v>171</v>
      </c>
      <c r="M17" s="1" t="s">
        <v>104</v>
      </c>
      <c r="N17" s="1" t="s">
        <v>104</v>
      </c>
      <c r="O17" s="1" t="s">
        <v>105</v>
      </c>
      <c r="P17" s="1" t="s">
        <v>106</v>
      </c>
      <c r="Q17" s="1" t="s">
        <v>172</v>
      </c>
      <c r="R17" s="1" t="s">
        <v>108</v>
      </c>
      <c r="S17" s="1" t="s">
        <v>109</v>
      </c>
      <c r="T17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2022-02-10T02:01:26Z</dcterms:created>
  <dcterms:modified xsi:type="dcterms:W3CDTF">2022-02-10T02:07:01Z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CA16F0941CF948F2A8CB5459567D47B8</vt:lpwstr>
  </property>
  <property fmtid="{D5CDD505-2E9C-101B-9397-08002B2CF9AE}" pid="3" name="KSOProductBuildVer">
    <vt:lpwstr>2052-11.1.0.11294</vt:lpwstr>
  </property>
</Properties>
</file>