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<sst xmlns="http://schemas.openxmlformats.org/spreadsheetml/2006/main" count="1817" uniqueCount="435">
  <si>
    <t>去哪儿网酒店预付对账单</t>
  </si>
  <si>
    <t>供应商名称：</t>
  </si>
  <si>
    <t>汇趣住</t>
  </si>
  <si>
    <t>结算周期：</t>
  </si>
  <si>
    <t>2022-02-09至2022-02-10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</si>
  <si>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</si>
  <si>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</si>
  <si>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</si>
  <si>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</si>
  <si>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</si>
  <si>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</si>
  <si>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</si>
  <si>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</si>
  <si>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</si>
  <si>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</si>
  <si>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</si>
  <si>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</si>
  <si>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</si>
  <si>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</si>
  <si>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</si>
  <si>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¥8,453.00</t>
  </si>
  <si>
    <t>¥1,215.00</t>
  </si>
  <si>
    <t>¥7,238.00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</si>
  <si>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</si>
  <si>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</si>
  <si>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</si>
  <si>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</si>
  <si>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</si>
  <si>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</si>
  <si>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</si>
  <si>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</si>
  <si>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</si>
  <si>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</si>
  <si>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</si>
  <si>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</si>
  <si>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</si>
  <si>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</si>
  <si>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</si>
  <si>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</si>
  <si>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</si>
  <si>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</si>
  <si>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</si>
  <si>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</si>
  <si>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</si>
  <si>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</si>
  <si>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</si>
  <si>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</si>
  <si>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</si>
  <si>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</si>
  <si>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</si>
  <si>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</si>
  <si>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</si>
  <si>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</si>
  <si>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</si>
  <si>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</si>
  <si>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</si>
  <si>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</si>
  <si>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</si>
  <si>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</si>
  <si>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</si>
  <si>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</si>
  <si>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</si>
  <si>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</si>
  <si>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</si>
  <si>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</si>
  <si>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</si>
  <si>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</si>
  <si>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</si>
  <si>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</si>
  <si>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</si>
  <si>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102901230085</t>
  </si>
  <si>
    <t>酒店预付</t>
  </si>
  <si>
    <t>否</t>
  </si>
  <si>
    <t>普通</t>
  </si>
  <si>
    <t>381874827</t>
  </si>
  <si>
    <t>布丁酒店(杭州学院路地铁站口店)</t>
  </si>
  <si>
    <t>1639468</t>
  </si>
  <si>
    <t>吴浩贤</t>
  </si>
  <si>
    <t>2022-02-07</t>
  </si>
  <si>
    <t>2022-02-08</t>
  </si>
  <si>
    <t>2022-02-10</t>
  </si>
  <si>
    <t>¥164.00</t>
  </si>
  <si>
    <t>¥22.00</t>
  </si>
  <si>
    <t>¥142.00</t>
  </si>
  <si>
    <t>特惠大床房a(无窗)</t>
  </si>
  <si>
    <t>WEBSITE</t>
  </si>
  <si>
    <t>102901315805</t>
  </si>
  <si>
    <t>375510471</t>
  </si>
  <si>
    <t>维也纳国际酒店(武汉光谷藏龙岛店)</t>
  </si>
  <si>
    <t>易智超</t>
  </si>
  <si>
    <t>¥616.00</t>
  </si>
  <si>
    <t>¥82.00</t>
  </si>
  <si>
    <t>¥534.00</t>
  </si>
  <si>
    <t>高级双床房</t>
  </si>
  <si>
    <t>102901394820</t>
  </si>
  <si>
    <t>417097376</t>
  </si>
  <si>
    <t>福州雅精品酒店</t>
  </si>
  <si>
    <t>刘邓于飞</t>
  </si>
  <si>
    <t>2022-02-09</t>
  </si>
  <si>
    <t>¥135.00</t>
  </si>
  <si>
    <t>¥18.00</t>
  </si>
  <si>
    <t>¥117.00</t>
  </si>
  <si>
    <t>Mini特惠房(无窗)</t>
  </si>
  <si>
    <t>102902097251</t>
  </si>
  <si>
    <t>347182325</t>
  </si>
  <si>
    <t>如家酒店·neo(上海新国际博览中心杨高南路地铁站店)</t>
  </si>
  <si>
    <t>谢作洲</t>
  </si>
  <si>
    <t>¥167.00</t>
  </si>
  <si>
    <t>¥145.00</t>
  </si>
  <si>
    <t>双床房</t>
  </si>
  <si>
    <t>102902102494</t>
  </si>
  <si>
    <t>417100616</t>
  </si>
  <si>
    <t>建水悠然民宿</t>
  </si>
  <si>
    <t>何羽琪</t>
  </si>
  <si>
    <t>¥81.00</t>
  </si>
  <si>
    <t>¥11.00</t>
  </si>
  <si>
    <t>¥70.00</t>
  </si>
  <si>
    <t>特惠双床房</t>
  </si>
  <si>
    <t>102902202540</t>
  </si>
  <si>
    <t>381726042</t>
  </si>
  <si>
    <t>格林豪泰智选酒店(秦皇岛山海关天下第一关店)</t>
  </si>
  <si>
    <t>阎安强</t>
  </si>
  <si>
    <t>¥105.00</t>
  </si>
  <si>
    <t>¥14.00</t>
  </si>
  <si>
    <t>¥91.00</t>
  </si>
  <si>
    <t>大床房</t>
  </si>
  <si>
    <t>102902458878</t>
  </si>
  <si>
    <t>375508830</t>
  </si>
  <si>
    <t>如家酒店·neo(上海浦东世博塘桥店)</t>
  </si>
  <si>
    <t>邱东晓</t>
  </si>
  <si>
    <t>¥214.00</t>
  </si>
  <si>
    <t>¥28.00</t>
  </si>
  <si>
    <t>¥186.00</t>
  </si>
  <si>
    <t>安心睡零压双床房</t>
  </si>
  <si>
    <t>102902996745</t>
  </si>
  <si>
    <t>384561687</t>
  </si>
  <si>
    <t>锡林浩特聚亨精品酒店</t>
  </si>
  <si>
    <t>珠拉</t>
  </si>
  <si>
    <t>¥338.00</t>
  </si>
  <si>
    <t>¥45.00</t>
  </si>
  <si>
    <t>¥293.00</t>
  </si>
  <si>
    <t>标准大床房</t>
  </si>
  <si>
    <t>102903413333</t>
  </si>
  <si>
    <t>381722421</t>
  </si>
  <si>
    <t>锦江之星(西安高新区大寨路融侨城店)</t>
  </si>
  <si>
    <t>郝磊</t>
  </si>
  <si>
    <t>¥198.00</t>
  </si>
  <si>
    <t>¥26.00</t>
  </si>
  <si>
    <t>¥172.00</t>
  </si>
  <si>
    <t>商务房B</t>
  </si>
  <si>
    <t>102903591080</t>
  </si>
  <si>
    <t>311533498</t>
  </si>
  <si>
    <t>聊城东方佳驿商务宾馆</t>
  </si>
  <si>
    <t>岳彩凤</t>
  </si>
  <si>
    <t>¥12.00</t>
  </si>
  <si>
    <t>¥79.00</t>
  </si>
  <si>
    <t>特惠大床房</t>
  </si>
  <si>
    <t>102903906871</t>
  </si>
  <si>
    <t>316580260</t>
  </si>
  <si>
    <t>长治都市98精品客栈</t>
  </si>
  <si>
    <t>刘俊一</t>
  </si>
  <si>
    <t>¥72.00</t>
  </si>
  <si>
    <t>¥10.00</t>
  </si>
  <si>
    <t>¥62.00</t>
  </si>
  <si>
    <t>102903964303</t>
  </si>
  <si>
    <t>381798312</t>
  </si>
  <si>
    <t>苏州知音温德姆至尊酒店</t>
  </si>
  <si>
    <t>范亚男</t>
  </si>
  <si>
    <t>¥702.00</t>
  </si>
  <si>
    <t>¥92.00</t>
  </si>
  <si>
    <t>¥610.00</t>
  </si>
  <si>
    <t>102901081319</t>
  </si>
  <si>
    <t>王东</t>
  </si>
  <si>
    <t>¥664.00</t>
  </si>
  <si>
    <t>¥88.00</t>
  </si>
  <si>
    <t>¥576.00</t>
  </si>
  <si>
    <t>102901291303</t>
  </si>
  <si>
    <t>323979712</t>
  </si>
  <si>
    <t>莫泰酒店(呼和浩特火车站站前广场地铁站店)</t>
  </si>
  <si>
    <t>于达奇</t>
  </si>
  <si>
    <t>¥258.00</t>
  </si>
  <si>
    <t>¥34.00</t>
  </si>
  <si>
    <t>¥224.00</t>
  </si>
  <si>
    <t>102901996634</t>
  </si>
  <si>
    <t>311494156</t>
  </si>
  <si>
    <t>锦江都城酒店(上海徐家汇南华亭宾馆)</t>
  </si>
  <si>
    <t>邹波</t>
  </si>
  <si>
    <t>¥762.00</t>
  </si>
  <si>
    <t>¥100.00</t>
  </si>
  <si>
    <t>¥662.00</t>
  </si>
  <si>
    <t>风雅双床房</t>
  </si>
  <si>
    <t>102902030531</t>
  </si>
  <si>
    <t>381738135</t>
  </si>
  <si>
    <t>维也纳酒店(南京浦珠中路店)</t>
  </si>
  <si>
    <t>杨继荣张爱红</t>
  </si>
  <si>
    <t>¥294.00</t>
  </si>
  <si>
    <t>¥39.00</t>
  </si>
  <si>
    <t>¥255.00</t>
  </si>
  <si>
    <t>102902095044</t>
  </si>
  <si>
    <t>381732141</t>
  </si>
  <si>
    <t>如家酒店·neo(厦门会展中心环岛路店)</t>
  </si>
  <si>
    <t>郑丽敏</t>
  </si>
  <si>
    <t>¥184.00</t>
  </si>
  <si>
    <t>¥24.00</t>
  </si>
  <si>
    <t>¥160.00</t>
  </si>
  <si>
    <t>102902131753</t>
  </si>
  <si>
    <t>311529649</t>
  </si>
  <si>
    <t>如家酒店(哈尔滨学府路医大二院地铁站店)</t>
  </si>
  <si>
    <t>周凤珍</t>
  </si>
  <si>
    <t>商务大床房</t>
  </si>
  <si>
    <t>102902193305</t>
  </si>
  <si>
    <t>381712362</t>
  </si>
  <si>
    <t>7天优品酒店(张家界天门山火车站店)</t>
  </si>
  <si>
    <t>覃峰</t>
  </si>
  <si>
    <t>优品大床房</t>
  </si>
  <si>
    <t>102902308023</t>
  </si>
  <si>
    <t>375508761</t>
  </si>
  <si>
    <t>如家酒店·neo(上海东安路地铁站店)</t>
  </si>
  <si>
    <t>褚燕萍</t>
  </si>
  <si>
    <t>¥440.00</t>
  </si>
  <si>
    <t>¥58.00</t>
  </si>
  <si>
    <t>¥382.00</t>
  </si>
  <si>
    <t>家庭房</t>
  </si>
  <si>
    <t>102902421990</t>
  </si>
  <si>
    <t>311488768</t>
  </si>
  <si>
    <t>如家酒店(上海火车站北广场普善路店)</t>
  </si>
  <si>
    <t>刘莉</t>
  </si>
  <si>
    <t>¥148.00</t>
  </si>
  <si>
    <t>¥20.00</t>
  </si>
  <si>
    <t>¥128.00</t>
  </si>
  <si>
    <t>大床房A</t>
  </si>
  <si>
    <t>102902911752</t>
  </si>
  <si>
    <t>375509940</t>
  </si>
  <si>
    <t>如家酒店·neo(上海外高桥自贸区五号门洲海路店)</t>
  </si>
  <si>
    <t>常震</t>
  </si>
  <si>
    <t>¥264.00</t>
  </si>
  <si>
    <t>¥35.00</t>
  </si>
  <si>
    <t>¥229.00</t>
  </si>
  <si>
    <t>102903000253</t>
  </si>
  <si>
    <t>321732751</t>
  </si>
  <si>
    <t>维也纳国际酒店(拉萨市政府店)</t>
  </si>
  <si>
    <t>黄瑾</t>
  </si>
  <si>
    <t>¥304.00</t>
  </si>
  <si>
    <t>¥40.00</t>
  </si>
  <si>
    <t>豪华双床房</t>
  </si>
  <si>
    <t>102903167186</t>
  </si>
  <si>
    <t>381718422</t>
  </si>
  <si>
    <t>城市便捷酒店(恩施舞阳坝店)</t>
  </si>
  <si>
    <t>冯金菊</t>
  </si>
  <si>
    <t>¥195.00</t>
  </si>
  <si>
    <t>¥169.00</t>
  </si>
  <si>
    <t>102903220730</t>
  </si>
  <si>
    <t>417191303</t>
  </si>
  <si>
    <t>铂悦精品公寓式酒店(济南泉城路宽厚里店)</t>
  </si>
  <si>
    <t>李信</t>
  </si>
  <si>
    <t>¥326.00</t>
  </si>
  <si>
    <t>¥140.00</t>
  </si>
  <si>
    <t>102903223306</t>
  </si>
  <si>
    <t>380361142</t>
  </si>
  <si>
    <t>柏曼酒店(昆明长水机场中心店)</t>
  </si>
  <si>
    <t>熊继泉</t>
  </si>
  <si>
    <t>¥263.00</t>
  </si>
  <si>
    <t>¥228.00</t>
  </si>
  <si>
    <t>标准双床房</t>
  </si>
  <si>
    <t>102903287647</t>
  </si>
  <si>
    <t>316591456</t>
  </si>
  <si>
    <t>咸阳尚客优连锁酒店机场店</t>
  </si>
  <si>
    <t>傅奥晶</t>
  </si>
  <si>
    <t>¥274.00</t>
  </si>
  <si>
    <t>¥36.00</t>
  </si>
  <si>
    <t>¥238.00</t>
  </si>
  <si>
    <t>豪华大床房</t>
  </si>
  <si>
    <t>102903324469</t>
  </si>
  <si>
    <t>417102509</t>
  </si>
  <si>
    <t>泸定银杏精品酒店</t>
  </si>
  <si>
    <t>刘诚</t>
  </si>
  <si>
    <t>¥256.00</t>
  </si>
  <si>
    <t>¥222.00</t>
  </si>
  <si>
    <t>豪华中式双床房</t>
  </si>
  <si>
    <t>102903415809</t>
  </si>
  <si>
    <t>黄昕</t>
  </si>
  <si>
    <t>¥165.00</t>
  </si>
  <si>
    <t>¥143.00</t>
  </si>
  <si>
    <t>标准房b</t>
  </si>
  <si>
    <t>102903675964</t>
  </si>
  <si>
    <t>417098825</t>
  </si>
  <si>
    <t>永光宾馆</t>
  </si>
  <si>
    <t>马全生</t>
  </si>
  <si>
    <t>102903913786</t>
  </si>
  <si>
    <t>381876048</t>
  </si>
  <si>
    <t>宜尚酒店(平南中心广场店)</t>
  </si>
  <si>
    <t>赵辉</t>
  </si>
  <si>
    <t>¥270.00</t>
  </si>
  <si>
    <t>¥234.00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</si>
  <si>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</si>
  <si>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</si>
  <si>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</si>
  <si>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</si>
  <si>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</si>
  <si>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</si>
  <si>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</si>
  <si>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</si>
  <si>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</si>
  <si>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</si>
  <si>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</si>
  <si>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102902996745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165</t>
    </r>
    <r>
      <rPr>
        <sz val="10"/>
        <rFont val="宋体"/>
        <charset val="134"/>
      </rPr>
      <t>元待退回</t>
    </r>
  </si>
  <si>
    <t>A220211114915481</t>
  </si>
  <si>
    <t>A220211114944481</t>
  </si>
  <si>
    <t>A2202111150114205</t>
  </si>
  <si>
    <r>
      <t>总计：</t>
    </r>
    <r>
      <rPr>
        <sz val="10"/>
        <rFont val="Arial"/>
        <charset val="134"/>
      </rPr>
      <t>7238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</si>
  <si>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</si>
  <si>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</si>
  <si>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</si>
  <si>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</si>
  <si>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</si>
  <si>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</si>
  <si>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</si>
  <si>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</si>
  <si>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</si>
  <si>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</si>
  <si>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</si>
  <si>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</si>
  <si>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</si>
  <si>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</si>
  <si>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</si>
  <si>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</si>
  <si>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2414579</t>
  </si>
  <si>
    <t>布丁酒店（杭州学院路地铁站店）</t>
  </si>
  <si>
    <t>--</t>
  </si>
  <si>
    <t>142.00</t>
  </si>
  <si>
    <t>RMB</t>
  </si>
  <si>
    <t>0</t>
  </si>
  <si>
    <t>0.00</t>
  </si>
  <si>
    <t>汇趣住国内直连</t>
  </si>
  <si>
    <t>2022-02-07 20:40:07</t>
  </si>
  <si>
    <t>直连</t>
  </si>
  <si>
    <t>2414622</t>
  </si>
  <si>
    <t>662.00</t>
  </si>
  <si>
    <t>2022-02-07 21:39:22</t>
  </si>
  <si>
    <t>2414681</t>
  </si>
  <si>
    <t>534.00</t>
  </si>
  <si>
    <t>2022-02-07 22:30:16</t>
  </si>
  <si>
    <t>2414691</t>
  </si>
  <si>
    <t>576.00</t>
  </si>
  <si>
    <t>2022-02-07 22:38:58</t>
  </si>
  <si>
    <t>2414708</t>
  </si>
  <si>
    <t>117.00</t>
  </si>
  <si>
    <t>2022-02-07 23:08:58</t>
  </si>
  <si>
    <t>2414716</t>
  </si>
  <si>
    <t>224.00</t>
  </si>
  <si>
    <t>2022-02-07 23:23:13</t>
  </si>
  <si>
    <t>2414799</t>
  </si>
  <si>
    <t>91.00</t>
  </si>
  <si>
    <t>2022-02-08 12:49:23</t>
  </si>
  <si>
    <t>102902451041</t>
  </si>
  <si>
    <t>2414809</t>
  </si>
  <si>
    <t>如家酒店(成都电信路华西医大店)</t>
  </si>
  <si>
    <t>冉杨君,冉青春</t>
  </si>
  <si>
    <t>2022-02-08 13:05:52</t>
  </si>
  <si>
    <t>2414832</t>
  </si>
  <si>
    <t>如家酒店·neo（上海浦东世博塘桥店）</t>
  </si>
  <si>
    <t>186.00</t>
  </si>
  <si>
    <t>2022-02-08 13:33:13</t>
  </si>
  <si>
    <t>2414857</t>
  </si>
  <si>
    <t>128.00</t>
  </si>
  <si>
    <t>2022-02-08 14:00:18</t>
  </si>
  <si>
    <t>2414877</t>
  </si>
  <si>
    <t>如家酒店（哈尔滨学府路医大二院地铁站店）</t>
  </si>
  <si>
    <t>172.00</t>
  </si>
  <si>
    <t>2022-02-08 14:41:13</t>
  </si>
  <si>
    <t>2414898</t>
  </si>
  <si>
    <t>2022-02-08 15:05:42</t>
  </si>
  <si>
    <t>2414912</t>
  </si>
  <si>
    <t>莫泰168(上海外高桥自贸区五号门洲海路店)</t>
  </si>
  <si>
    <t>229.00</t>
  </si>
  <si>
    <t>2022-02-08 15:24:43</t>
  </si>
  <si>
    <t>2414926</t>
  </si>
  <si>
    <t>70.00</t>
  </si>
  <si>
    <t>2022-02-08 15:48:43</t>
  </si>
  <si>
    <t>2414982</t>
  </si>
  <si>
    <t>160.00</t>
  </si>
  <si>
    <t>2022-02-08 16:57:35</t>
  </si>
  <si>
    <t>2414985</t>
  </si>
  <si>
    <t>382.00</t>
  </si>
  <si>
    <t>2022-02-08 17:04:01</t>
  </si>
  <si>
    <t>2415030</t>
  </si>
  <si>
    <t>293.00</t>
  </si>
  <si>
    <t>-165</t>
  </si>
  <si>
    <t>2022-02-08 17:41:45</t>
  </si>
  <si>
    <t>2415213</t>
  </si>
  <si>
    <t>145.00</t>
  </si>
  <si>
    <t>2022-02-08 21:38:21</t>
  </si>
  <si>
    <t>2415225</t>
  </si>
  <si>
    <t>255.00</t>
  </si>
  <si>
    <t>2022-02-08 21:45:10</t>
  </si>
  <si>
    <t>2415320</t>
  </si>
  <si>
    <t>264.00</t>
  </si>
  <si>
    <t>2022-02-09 00:41:08</t>
  </si>
  <si>
    <t>2415519</t>
  </si>
  <si>
    <t>610.00</t>
  </si>
  <si>
    <t>2022-02-09 12:09:07</t>
  </si>
  <si>
    <t>直采</t>
  </si>
  <si>
    <t>2415739</t>
  </si>
  <si>
    <t>2022-02-09 16:54:35</t>
  </si>
  <si>
    <t>2415741</t>
  </si>
  <si>
    <t>尚客优连锁酒店（咸阳机场店）</t>
  </si>
  <si>
    <t>238.00</t>
  </si>
  <si>
    <t>2022-02-09 16:57:32</t>
  </si>
  <si>
    <t>2415804</t>
  </si>
  <si>
    <t>2022-02-09 18:06:15</t>
  </si>
  <si>
    <t>2415809</t>
  </si>
  <si>
    <t>143.00</t>
  </si>
  <si>
    <t>2022-02-09 18:16:33</t>
  </si>
  <si>
    <t>2415830</t>
  </si>
  <si>
    <t>62.00</t>
  </si>
  <si>
    <t>2022-02-09 18:41:20</t>
  </si>
  <si>
    <t>2415887</t>
  </si>
  <si>
    <t>222.00</t>
  </si>
  <si>
    <t>2022-02-09 19:33:29</t>
  </si>
  <si>
    <t>2415991</t>
  </si>
  <si>
    <t>79.00</t>
  </si>
  <si>
    <t>2022-02-09 21:13:25</t>
  </si>
  <si>
    <t>2415998</t>
  </si>
  <si>
    <t>周口市永光宾馆</t>
  </si>
  <si>
    <t>2022-02-09 21:19:57</t>
  </si>
  <si>
    <t>2416038</t>
  </si>
  <si>
    <t>宜尚酒店（平南中心广场店）</t>
  </si>
  <si>
    <t>234.00</t>
  </si>
  <si>
    <t>2022-02-09 22:03:36</t>
  </si>
  <si>
    <t>2416044</t>
  </si>
  <si>
    <t>228.00</t>
  </si>
  <si>
    <t>2022-02-09 22:11:49</t>
  </si>
  <si>
    <t>2416061</t>
  </si>
  <si>
    <t>169.00</t>
  </si>
  <si>
    <t>2022-02-09 22:27:52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</si>
</sst>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7" borderId="13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3" fillId="23" borderId="16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2" fillId="23" borderId="12" applyNumberFormat="0" applyAlignment="0" applyProtection="0">
      <alignment vertical="center"/>
    </xf>
    <xf numFmtId="0" fontId="29" fillId="19" borderId="14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2</v>
      </c>
      <c r="N3" s="7" t="s">
        <v>78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78</v>
      </c>
      <c r="O4" s="7" t="s">
        <v>98</v>
      </c>
      <c r="P4" s="7" t="s">
        <v>80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79</v>
      </c>
      <c r="O5" s="7" t="s">
        <v>98</v>
      </c>
      <c r="P5" s="7" t="s">
        <v>80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82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79</v>
      </c>
      <c r="O6" s="7" t="s">
        <v>98</v>
      </c>
      <c r="P6" s="7" t="s">
        <v>80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79</v>
      </c>
      <c r="O7" s="7" t="s">
        <v>98</v>
      </c>
      <c r="P7" s="7" t="s">
        <v>80</v>
      </c>
      <c r="Q7" s="7"/>
      <c r="R7" s="11" t="s">
        <v>122</v>
      </c>
      <c r="S7" s="12" t="s">
        <v>19</v>
      </c>
      <c r="T7" s="7"/>
      <c r="U7" s="11" t="s">
        <v>19</v>
      </c>
      <c r="V7" s="11" t="s">
        <v>122</v>
      </c>
      <c r="W7" s="12" t="s">
        <v>123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79</v>
      </c>
      <c r="O8" s="7" t="s">
        <v>98</v>
      </c>
      <c r="P8" s="7" t="s">
        <v>80</v>
      </c>
      <c r="Q8" s="7"/>
      <c r="R8" s="11" t="s">
        <v>130</v>
      </c>
      <c r="S8" s="12" t="s">
        <v>19</v>
      </c>
      <c r="T8" s="7"/>
      <c r="U8" s="11" t="s">
        <v>19</v>
      </c>
      <c r="V8" s="11" t="s">
        <v>130</v>
      </c>
      <c r="W8" s="12" t="s">
        <v>131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2</v>
      </c>
      <c r="N9" s="7" t="s">
        <v>79</v>
      </c>
      <c r="O9" s="7" t="s">
        <v>79</v>
      </c>
      <c r="P9" s="7" t="s">
        <v>80</v>
      </c>
      <c r="Q9" s="7"/>
      <c r="R9" s="11" t="s">
        <v>138</v>
      </c>
      <c r="S9" s="12" t="s">
        <v>19</v>
      </c>
      <c r="T9" s="7"/>
      <c r="U9" s="11" t="s">
        <v>19</v>
      </c>
      <c r="V9" s="11" t="s">
        <v>138</v>
      </c>
      <c r="W9" s="12" t="s">
        <v>139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1</v>
      </c>
      <c r="N10" s="7" t="s">
        <v>98</v>
      </c>
      <c r="O10" s="7" t="s">
        <v>98</v>
      </c>
      <c r="P10" s="7" t="s">
        <v>80</v>
      </c>
      <c r="Q10" s="7"/>
      <c r="R10" s="11" t="s">
        <v>146</v>
      </c>
      <c r="S10" s="12" t="s">
        <v>19</v>
      </c>
      <c r="T10" s="7"/>
      <c r="U10" s="11" t="s">
        <v>19</v>
      </c>
      <c r="V10" s="11" t="s">
        <v>146</v>
      </c>
      <c r="W10" s="12" t="s">
        <v>147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150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151</v>
      </c>
      <c r="H11" s="7" t="s">
        <v>152</v>
      </c>
      <c r="I11" s="7" t="s">
        <v>76</v>
      </c>
      <c r="J11" s="7" t="s">
        <v>2</v>
      </c>
      <c r="K11" s="7" t="s">
        <v>153</v>
      </c>
      <c r="L11" s="7">
        <v>1</v>
      </c>
      <c r="M11" s="7">
        <v>1</v>
      </c>
      <c r="N11" s="7" t="s">
        <v>98</v>
      </c>
      <c r="O11" s="7" t="s">
        <v>98</v>
      </c>
      <c r="P11" s="7" t="s">
        <v>80</v>
      </c>
      <c r="Q11" s="7"/>
      <c r="R11" s="11" t="s">
        <v>124</v>
      </c>
      <c r="S11" s="12" t="s">
        <v>19</v>
      </c>
      <c r="T11" s="7"/>
      <c r="U11" s="11" t="s">
        <v>19</v>
      </c>
      <c r="V11" s="11" t="s">
        <v>124</v>
      </c>
      <c r="W11" s="12" t="s">
        <v>154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157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158</v>
      </c>
      <c r="H12" s="7" t="s">
        <v>159</v>
      </c>
      <c r="I12" s="7" t="s">
        <v>76</v>
      </c>
      <c r="J12" s="7" t="s">
        <v>2</v>
      </c>
      <c r="K12" s="7" t="s">
        <v>160</v>
      </c>
      <c r="L12" s="7">
        <v>1</v>
      </c>
      <c r="M12" s="7">
        <v>1</v>
      </c>
      <c r="N12" s="7" t="s">
        <v>98</v>
      </c>
      <c r="O12" s="7" t="s">
        <v>98</v>
      </c>
      <c r="P12" s="7" t="s">
        <v>80</v>
      </c>
      <c r="Q12" s="7"/>
      <c r="R12" s="11" t="s">
        <v>161</v>
      </c>
      <c r="S12" s="12" t="s">
        <v>19</v>
      </c>
      <c r="T12" s="7"/>
      <c r="U12" s="11" t="s">
        <v>19</v>
      </c>
      <c r="V12" s="11" t="s">
        <v>161</v>
      </c>
      <c r="W12" s="12" t="s">
        <v>162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163</v>
      </c>
      <c r="AD12" t="s">
        <v>6</v>
      </c>
      <c r="AE12" t="s">
        <v>156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164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165</v>
      </c>
      <c r="H13" s="7" t="s">
        <v>166</v>
      </c>
      <c r="I13" s="7" t="s">
        <v>76</v>
      </c>
      <c r="J13" s="7" t="s">
        <v>2</v>
      </c>
      <c r="K13" s="7" t="s">
        <v>167</v>
      </c>
      <c r="L13" s="7">
        <v>1</v>
      </c>
      <c r="M13" s="7">
        <v>1</v>
      </c>
      <c r="N13" s="7" t="s">
        <v>98</v>
      </c>
      <c r="O13" s="7" t="s">
        <v>98</v>
      </c>
      <c r="P13" s="7" t="s">
        <v>80</v>
      </c>
      <c r="Q13" s="7"/>
      <c r="R13" s="11" t="s">
        <v>168</v>
      </c>
      <c r="S13" s="12" t="s">
        <v>19</v>
      </c>
      <c r="T13" s="7"/>
      <c r="U13" s="11" t="s">
        <v>19</v>
      </c>
      <c r="V13" s="11" t="s">
        <v>168</v>
      </c>
      <c r="W13" s="12" t="s">
        <v>169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170</v>
      </c>
      <c r="AD13" t="s">
        <v>6</v>
      </c>
      <c r="AE13" t="s">
        <v>93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171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87</v>
      </c>
      <c r="H14" s="7" t="s">
        <v>88</v>
      </c>
      <c r="I14" s="7" t="s">
        <v>76</v>
      </c>
      <c r="J14" s="7" t="s">
        <v>2</v>
      </c>
      <c r="K14" s="7" t="s">
        <v>172</v>
      </c>
      <c r="L14" s="7">
        <v>1</v>
      </c>
      <c r="M14" s="7">
        <v>2</v>
      </c>
      <c r="N14" s="7" t="s">
        <v>78</v>
      </c>
      <c r="O14" s="7" t="s">
        <v>79</v>
      </c>
      <c r="P14" s="7" t="s">
        <v>80</v>
      </c>
      <c r="Q14" s="7"/>
      <c r="R14" s="11" t="s">
        <v>173</v>
      </c>
      <c r="S14" s="12" t="s">
        <v>19</v>
      </c>
      <c r="T14" s="7"/>
      <c r="U14" s="11" t="s">
        <v>19</v>
      </c>
      <c r="V14" s="11" t="s">
        <v>173</v>
      </c>
      <c r="W14" s="12" t="s">
        <v>174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175</v>
      </c>
      <c r="AD14" t="s">
        <v>6</v>
      </c>
      <c r="AE14" t="s">
        <v>141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176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177</v>
      </c>
      <c r="H15" s="7" t="s">
        <v>178</v>
      </c>
      <c r="I15" s="7" t="s">
        <v>76</v>
      </c>
      <c r="J15" s="7" t="s">
        <v>2</v>
      </c>
      <c r="K15" s="7" t="s">
        <v>179</v>
      </c>
      <c r="L15" s="7">
        <v>1</v>
      </c>
      <c r="M15" s="7">
        <v>2</v>
      </c>
      <c r="N15" s="7" t="s">
        <v>78</v>
      </c>
      <c r="O15" s="7" t="s">
        <v>79</v>
      </c>
      <c r="P15" s="7" t="s">
        <v>80</v>
      </c>
      <c r="Q15" s="7"/>
      <c r="R15" s="11" t="s">
        <v>180</v>
      </c>
      <c r="S15" s="12" t="s">
        <v>19</v>
      </c>
      <c r="T15" s="7"/>
      <c r="U15" s="11" t="s">
        <v>19</v>
      </c>
      <c r="V15" s="11" t="s">
        <v>180</v>
      </c>
      <c r="W15" s="12" t="s">
        <v>181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182</v>
      </c>
      <c r="AD15" t="s">
        <v>6</v>
      </c>
      <c r="AE15" t="s">
        <v>125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183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184</v>
      </c>
      <c r="H16" s="7" t="s">
        <v>185</v>
      </c>
      <c r="I16" s="7" t="s">
        <v>76</v>
      </c>
      <c r="J16" s="7" t="s">
        <v>2</v>
      </c>
      <c r="K16" s="7" t="s">
        <v>186</v>
      </c>
      <c r="L16" s="7">
        <v>1</v>
      </c>
      <c r="M16" s="7">
        <v>2</v>
      </c>
      <c r="N16" s="7" t="s">
        <v>78</v>
      </c>
      <c r="O16" s="7" t="s">
        <v>79</v>
      </c>
      <c r="P16" s="7" t="s">
        <v>80</v>
      </c>
      <c r="Q16" s="7"/>
      <c r="R16" s="11" t="s">
        <v>187</v>
      </c>
      <c r="S16" s="12" t="s">
        <v>19</v>
      </c>
      <c r="T16" s="7"/>
      <c r="U16" s="11" t="s">
        <v>19</v>
      </c>
      <c r="V16" s="11" t="s">
        <v>187</v>
      </c>
      <c r="W16" s="12" t="s">
        <v>188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191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192</v>
      </c>
      <c r="H17" s="7" t="s">
        <v>193</v>
      </c>
      <c r="I17" s="7" t="s">
        <v>76</v>
      </c>
      <c r="J17" s="7" t="s">
        <v>2</v>
      </c>
      <c r="K17" s="7" t="s">
        <v>194</v>
      </c>
      <c r="L17" s="7">
        <v>1</v>
      </c>
      <c r="M17" s="7">
        <v>1</v>
      </c>
      <c r="N17" s="7" t="s">
        <v>79</v>
      </c>
      <c r="O17" s="7" t="s">
        <v>98</v>
      </c>
      <c r="P17" s="7" t="s">
        <v>80</v>
      </c>
      <c r="Q17" s="7"/>
      <c r="R17" s="11" t="s">
        <v>195</v>
      </c>
      <c r="S17" s="12" t="s">
        <v>19</v>
      </c>
      <c r="T17" s="7"/>
      <c r="U17" s="11" t="s">
        <v>19</v>
      </c>
      <c r="V17" s="11" t="s">
        <v>195</v>
      </c>
      <c r="W17" s="12" t="s">
        <v>196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197</v>
      </c>
      <c r="AD17" t="s">
        <v>6</v>
      </c>
      <c r="AE17" t="s">
        <v>93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198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199</v>
      </c>
      <c r="H18" s="7" t="s">
        <v>200</v>
      </c>
      <c r="I18" s="7" t="s">
        <v>76</v>
      </c>
      <c r="J18" s="7" t="s">
        <v>2</v>
      </c>
      <c r="K18" s="7" t="s">
        <v>201</v>
      </c>
      <c r="L18" s="7">
        <v>1</v>
      </c>
      <c r="M18" s="7">
        <v>1</v>
      </c>
      <c r="N18" s="7" t="s">
        <v>79</v>
      </c>
      <c r="O18" s="7" t="s">
        <v>98</v>
      </c>
      <c r="P18" s="7" t="s">
        <v>80</v>
      </c>
      <c r="Q18" s="7"/>
      <c r="R18" s="11" t="s">
        <v>202</v>
      </c>
      <c r="S18" s="12" t="s">
        <v>19</v>
      </c>
      <c r="T18" s="7"/>
      <c r="U18" s="11" t="s">
        <v>19</v>
      </c>
      <c r="V18" s="11" t="s">
        <v>202</v>
      </c>
      <c r="W18" s="12" t="s">
        <v>203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204</v>
      </c>
      <c r="AD18" t="s">
        <v>6</v>
      </c>
      <c r="AE18" t="s">
        <v>125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205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206</v>
      </c>
      <c r="H19" s="7" t="s">
        <v>207</v>
      </c>
      <c r="I19" s="7" t="s">
        <v>76</v>
      </c>
      <c r="J19" s="7" t="s">
        <v>2</v>
      </c>
      <c r="K19" s="7" t="s">
        <v>208</v>
      </c>
      <c r="L19" s="7">
        <v>1</v>
      </c>
      <c r="M19" s="7">
        <v>1</v>
      </c>
      <c r="N19" s="7" t="s">
        <v>79</v>
      </c>
      <c r="O19" s="7" t="s">
        <v>98</v>
      </c>
      <c r="P19" s="7" t="s">
        <v>80</v>
      </c>
      <c r="Q19" s="7"/>
      <c r="R19" s="11" t="s">
        <v>146</v>
      </c>
      <c r="S19" s="12" t="s">
        <v>19</v>
      </c>
      <c r="T19" s="7"/>
      <c r="U19" s="11" t="s">
        <v>19</v>
      </c>
      <c r="V19" s="11" t="s">
        <v>146</v>
      </c>
      <c r="W19" s="12" t="s">
        <v>147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148</v>
      </c>
      <c r="AD19" t="s">
        <v>6</v>
      </c>
      <c r="AE19" t="s">
        <v>209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210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211</v>
      </c>
      <c r="H20" s="7" t="s">
        <v>212</v>
      </c>
      <c r="I20" s="7" t="s">
        <v>76</v>
      </c>
      <c r="J20" s="7" t="s">
        <v>2</v>
      </c>
      <c r="K20" s="7" t="s">
        <v>213</v>
      </c>
      <c r="L20" s="7">
        <v>1</v>
      </c>
      <c r="M20" s="7">
        <v>2</v>
      </c>
      <c r="N20" s="7" t="s">
        <v>79</v>
      </c>
      <c r="O20" s="7" t="s">
        <v>79</v>
      </c>
      <c r="P20" s="7" t="s">
        <v>80</v>
      </c>
      <c r="Q20" s="7"/>
      <c r="R20" s="11" t="s">
        <v>130</v>
      </c>
      <c r="S20" s="12" t="s">
        <v>19</v>
      </c>
      <c r="T20" s="7"/>
      <c r="U20" s="11" t="s">
        <v>19</v>
      </c>
      <c r="V20" s="11" t="s">
        <v>130</v>
      </c>
      <c r="W20" s="12" t="s">
        <v>131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132</v>
      </c>
      <c r="AD20" t="s">
        <v>6</v>
      </c>
      <c r="AE20" t="s">
        <v>214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215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216</v>
      </c>
      <c r="H21" s="7" t="s">
        <v>217</v>
      </c>
      <c r="I21" s="7" t="s">
        <v>76</v>
      </c>
      <c r="J21" s="7" t="s">
        <v>2</v>
      </c>
      <c r="K21" s="7" t="s">
        <v>218</v>
      </c>
      <c r="L21" s="7">
        <v>1</v>
      </c>
      <c r="M21" s="7">
        <v>1</v>
      </c>
      <c r="N21" s="7" t="s">
        <v>79</v>
      </c>
      <c r="O21" s="7" t="s">
        <v>98</v>
      </c>
      <c r="P21" s="7" t="s">
        <v>80</v>
      </c>
      <c r="Q21" s="7"/>
      <c r="R21" s="11" t="s">
        <v>219</v>
      </c>
      <c r="S21" s="12" t="s">
        <v>19</v>
      </c>
      <c r="T21" s="7"/>
      <c r="U21" s="11" t="s">
        <v>19</v>
      </c>
      <c r="V21" s="11" t="s">
        <v>219</v>
      </c>
      <c r="W21" s="12" t="s">
        <v>220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221</v>
      </c>
      <c r="AD21" t="s">
        <v>6</v>
      </c>
      <c r="AE21" t="s">
        <v>222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223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224</v>
      </c>
      <c r="H22" s="7" t="s">
        <v>225</v>
      </c>
      <c r="I22" s="7" t="s">
        <v>76</v>
      </c>
      <c r="J22" s="7" t="s">
        <v>2</v>
      </c>
      <c r="K22" s="7" t="s">
        <v>226</v>
      </c>
      <c r="L22" s="7">
        <v>1</v>
      </c>
      <c r="M22" s="7">
        <v>1</v>
      </c>
      <c r="N22" s="7" t="s">
        <v>79</v>
      </c>
      <c r="O22" s="7" t="s">
        <v>98</v>
      </c>
      <c r="P22" s="7" t="s">
        <v>80</v>
      </c>
      <c r="Q22" s="7"/>
      <c r="R22" s="11" t="s">
        <v>227</v>
      </c>
      <c r="S22" s="12" t="s">
        <v>19</v>
      </c>
      <c r="T22" s="7"/>
      <c r="U22" s="11" t="s">
        <v>19</v>
      </c>
      <c r="V22" s="11" t="s">
        <v>227</v>
      </c>
      <c r="W22" s="12" t="s">
        <v>228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229</v>
      </c>
      <c r="AD22" t="s">
        <v>6</v>
      </c>
      <c r="AE22" t="s">
        <v>230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231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232</v>
      </c>
      <c r="H23" s="7" t="s">
        <v>233</v>
      </c>
      <c r="I23" s="7" t="s">
        <v>76</v>
      </c>
      <c r="J23" s="7" t="s">
        <v>2</v>
      </c>
      <c r="K23" s="7" t="s">
        <v>234</v>
      </c>
      <c r="L23" s="7">
        <v>1</v>
      </c>
      <c r="M23" s="7">
        <v>1</v>
      </c>
      <c r="N23" s="7" t="s">
        <v>79</v>
      </c>
      <c r="O23" s="7" t="s">
        <v>98</v>
      </c>
      <c r="P23" s="7" t="s">
        <v>80</v>
      </c>
      <c r="Q23" s="7"/>
      <c r="R23" s="11" t="s">
        <v>235</v>
      </c>
      <c r="S23" s="12" t="s">
        <v>19</v>
      </c>
      <c r="T23" s="7"/>
      <c r="U23" s="11" t="s">
        <v>19</v>
      </c>
      <c r="V23" s="11" t="s">
        <v>235</v>
      </c>
      <c r="W23" s="12" t="s">
        <v>236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237</v>
      </c>
      <c r="AD23" t="s">
        <v>6</v>
      </c>
      <c r="AE23" t="s">
        <v>109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238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239</v>
      </c>
      <c r="H24" s="7" t="s">
        <v>240</v>
      </c>
      <c r="I24" s="7" t="s">
        <v>76</v>
      </c>
      <c r="J24" s="7" t="s">
        <v>2</v>
      </c>
      <c r="K24" s="7" t="s">
        <v>241</v>
      </c>
      <c r="L24" s="7">
        <v>1</v>
      </c>
      <c r="M24" s="7">
        <v>1</v>
      </c>
      <c r="N24" s="7" t="s">
        <v>98</v>
      </c>
      <c r="O24" s="7" t="s">
        <v>98</v>
      </c>
      <c r="P24" s="7" t="s">
        <v>80</v>
      </c>
      <c r="Q24" s="7"/>
      <c r="R24" s="11" t="s">
        <v>242</v>
      </c>
      <c r="S24" s="12" t="s">
        <v>19</v>
      </c>
      <c r="T24" s="7"/>
      <c r="U24" s="11" t="s">
        <v>19</v>
      </c>
      <c r="V24" s="11" t="s">
        <v>242</v>
      </c>
      <c r="W24" s="12" t="s">
        <v>243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235</v>
      </c>
      <c r="AD24" t="s">
        <v>6</v>
      </c>
      <c r="AE24" t="s">
        <v>244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245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246</v>
      </c>
      <c r="H25" s="7" t="s">
        <v>247</v>
      </c>
      <c r="I25" s="7" t="s">
        <v>76</v>
      </c>
      <c r="J25" s="7" t="s">
        <v>2</v>
      </c>
      <c r="K25" s="7" t="s">
        <v>248</v>
      </c>
      <c r="L25" s="7">
        <v>1</v>
      </c>
      <c r="M25" s="7">
        <v>1</v>
      </c>
      <c r="N25" s="7" t="s">
        <v>98</v>
      </c>
      <c r="O25" s="7" t="s">
        <v>98</v>
      </c>
      <c r="P25" s="7" t="s">
        <v>80</v>
      </c>
      <c r="Q25" s="7"/>
      <c r="R25" s="11" t="s">
        <v>249</v>
      </c>
      <c r="S25" s="12" t="s">
        <v>19</v>
      </c>
      <c r="T25" s="7"/>
      <c r="U25" s="11" t="s">
        <v>19</v>
      </c>
      <c r="V25" s="11" t="s">
        <v>249</v>
      </c>
      <c r="W25" s="12" t="s">
        <v>147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250</v>
      </c>
      <c r="AD25" t="s">
        <v>6</v>
      </c>
      <c r="AE25" t="s">
        <v>141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251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252</v>
      </c>
      <c r="H26" s="7" t="s">
        <v>253</v>
      </c>
      <c r="I26" s="7" t="s">
        <v>76</v>
      </c>
      <c r="J26" s="7" t="s">
        <v>2</v>
      </c>
      <c r="K26" s="7" t="s">
        <v>254</v>
      </c>
      <c r="L26" s="7">
        <v>1</v>
      </c>
      <c r="M26" s="7">
        <v>1</v>
      </c>
      <c r="N26" s="7" t="s">
        <v>98</v>
      </c>
      <c r="O26" s="7" t="s">
        <v>98</v>
      </c>
      <c r="P26" s="7" t="s">
        <v>80</v>
      </c>
      <c r="Q26" s="7"/>
      <c r="R26" s="11" t="s">
        <v>255</v>
      </c>
      <c r="S26" s="12" t="s">
        <v>19</v>
      </c>
      <c r="T26" s="7"/>
      <c r="U26" s="11" t="s">
        <v>19</v>
      </c>
      <c r="V26" s="11" t="s">
        <v>255</v>
      </c>
      <c r="W26" s="12" t="s">
        <v>256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132</v>
      </c>
      <c r="AD26" t="s">
        <v>6</v>
      </c>
      <c r="AE26" t="s">
        <v>244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257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258</v>
      </c>
      <c r="H27" s="7" t="s">
        <v>259</v>
      </c>
      <c r="I27" s="7" t="s">
        <v>76</v>
      </c>
      <c r="J27" s="7" t="s">
        <v>2</v>
      </c>
      <c r="K27" s="7" t="s">
        <v>260</v>
      </c>
      <c r="L27" s="7">
        <v>1</v>
      </c>
      <c r="M27" s="7">
        <v>1</v>
      </c>
      <c r="N27" s="7" t="s">
        <v>98</v>
      </c>
      <c r="O27" s="7" t="s">
        <v>98</v>
      </c>
      <c r="P27" s="7" t="s">
        <v>80</v>
      </c>
      <c r="Q27" s="7"/>
      <c r="R27" s="11" t="s">
        <v>261</v>
      </c>
      <c r="S27" s="12" t="s">
        <v>19</v>
      </c>
      <c r="T27" s="7"/>
      <c r="U27" s="11" t="s">
        <v>19</v>
      </c>
      <c r="V27" s="11" t="s">
        <v>261</v>
      </c>
      <c r="W27" s="12" t="s">
        <v>236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262</v>
      </c>
      <c r="AD27" t="s">
        <v>6</v>
      </c>
      <c r="AE27" t="s">
        <v>263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264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265</v>
      </c>
      <c r="H28" s="7" t="s">
        <v>266</v>
      </c>
      <c r="I28" s="7" t="s">
        <v>76</v>
      </c>
      <c r="J28" s="7" t="s">
        <v>2</v>
      </c>
      <c r="K28" s="7" t="s">
        <v>267</v>
      </c>
      <c r="L28" s="7">
        <v>1</v>
      </c>
      <c r="M28" s="7">
        <v>1</v>
      </c>
      <c r="N28" s="7" t="s">
        <v>98</v>
      </c>
      <c r="O28" s="7" t="s">
        <v>98</v>
      </c>
      <c r="P28" s="7" t="s">
        <v>80</v>
      </c>
      <c r="Q28" s="7"/>
      <c r="R28" s="11" t="s">
        <v>268</v>
      </c>
      <c r="S28" s="12" t="s">
        <v>19</v>
      </c>
      <c r="T28" s="7"/>
      <c r="U28" s="11" t="s">
        <v>19</v>
      </c>
      <c r="V28" s="11" t="s">
        <v>268</v>
      </c>
      <c r="W28" s="12" t="s">
        <v>269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270</v>
      </c>
      <c r="AD28" t="s">
        <v>6</v>
      </c>
      <c r="AE28" t="s">
        <v>271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272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273</v>
      </c>
      <c r="H29" s="7" t="s">
        <v>274</v>
      </c>
      <c r="I29" s="7" t="s">
        <v>76</v>
      </c>
      <c r="J29" s="7" t="s">
        <v>2</v>
      </c>
      <c r="K29" s="7" t="s">
        <v>275</v>
      </c>
      <c r="L29" s="7">
        <v>1</v>
      </c>
      <c r="M29" s="7">
        <v>1</v>
      </c>
      <c r="N29" s="7" t="s">
        <v>98</v>
      </c>
      <c r="O29" s="7" t="s">
        <v>98</v>
      </c>
      <c r="P29" s="7" t="s">
        <v>80</v>
      </c>
      <c r="Q29" s="7"/>
      <c r="R29" s="11" t="s">
        <v>276</v>
      </c>
      <c r="S29" s="12" t="s">
        <v>19</v>
      </c>
      <c r="T29" s="7"/>
      <c r="U29" s="11" t="s">
        <v>19</v>
      </c>
      <c r="V29" s="11" t="s">
        <v>276</v>
      </c>
      <c r="W29" s="12" t="s">
        <v>181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277</v>
      </c>
      <c r="AD29" t="s">
        <v>6</v>
      </c>
      <c r="AE29" t="s">
        <v>278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279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143</v>
      </c>
      <c r="H30" s="7" t="s">
        <v>144</v>
      </c>
      <c r="I30" s="7" t="s">
        <v>76</v>
      </c>
      <c r="J30" s="7" t="s">
        <v>2</v>
      </c>
      <c r="K30" s="7" t="s">
        <v>280</v>
      </c>
      <c r="L30" s="7">
        <v>1</v>
      </c>
      <c r="M30" s="7">
        <v>1</v>
      </c>
      <c r="N30" s="7" t="s">
        <v>98</v>
      </c>
      <c r="O30" s="7" t="s">
        <v>98</v>
      </c>
      <c r="P30" s="7" t="s">
        <v>80</v>
      </c>
      <c r="Q30" s="7"/>
      <c r="R30" s="11" t="s">
        <v>281</v>
      </c>
      <c r="S30" s="12" t="s">
        <v>19</v>
      </c>
      <c r="T30" s="7"/>
      <c r="U30" s="11" t="s">
        <v>19</v>
      </c>
      <c r="V30" s="11" t="s">
        <v>281</v>
      </c>
      <c r="W30" s="12" t="s">
        <v>82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282</v>
      </c>
      <c r="AD30" t="s">
        <v>6</v>
      </c>
      <c r="AE30" t="s">
        <v>283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284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285</v>
      </c>
      <c r="H31" s="7" t="s">
        <v>286</v>
      </c>
      <c r="I31" s="7" t="s">
        <v>76</v>
      </c>
      <c r="J31" s="7" t="s">
        <v>2</v>
      </c>
      <c r="K31" s="7" t="s">
        <v>287</v>
      </c>
      <c r="L31" s="7">
        <v>1</v>
      </c>
      <c r="M31" s="7">
        <v>1</v>
      </c>
      <c r="N31" s="7" t="s">
        <v>98</v>
      </c>
      <c r="O31" s="7" t="s">
        <v>98</v>
      </c>
      <c r="P31" s="7" t="s">
        <v>80</v>
      </c>
      <c r="Q31" s="7"/>
      <c r="R31" s="11" t="s">
        <v>124</v>
      </c>
      <c r="S31" s="12" t="s">
        <v>19</v>
      </c>
      <c r="T31" s="7"/>
      <c r="U31" s="11" t="s">
        <v>19</v>
      </c>
      <c r="V31" s="11" t="s">
        <v>124</v>
      </c>
      <c r="W31" s="12" t="s">
        <v>154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155</v>
      </c>
      <c r="AD31" t="s">
        <v>6</v>
      </c>
      <c r="AE31" t="s">
        <v>209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288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289</v>
      </c>
      <c r="H32" s="7" t="s">
        <v>290</v>
      </c>
      <c r="I32" s="7" t="s">
        <v>76</v>
      </c>
      <c r="J32" s="7" t="s">
        <v>2</v>
      </c>
      <c r="K32" s="7" t="s">
        <v>291</v>
      </c>
      <c r="L32" s="7">
        <v>1</v>
      </c>
      <c r="M32" s="7">
        <v>1</v>
      </c>
      <c r="N32" s="7" t="s">
        <v>98</v>
      </c>
      <c r="O32" s="7" t="s">
        <v>98</v>
      </c>
      <c r="P32" s="7" t="s">
        <v>80</v>
      </c>
      <c r="Q32" s="7"/>
      <c r="R32" s="11" t="s">
        <v>292</v>
      </c>
      <c r="S32" s="12" t="s">
        <v>19</v>
      </c>
      <c r="T32" s="7"/>
      <c r="U32" s="11" t="s">
        <v>19</v>
      </c>
      <c r="V32" s="11" t="s">
        <v>292</v>
      </c>
      <c r="W32" s="12" t="s">
        <v>269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293</v>
      </c>
      <c r="AD32" t="s">
        <v>6</v>
      </c>
      <c r="AE32" t="s">
        <v>263</v>
      </c>
      <c r="AF32" t="s">
        <v>85</v>
      </c>
      <c r="AG32" t="s">
        <v>72</v>
      </c>
      <c r="AH32" t="s">
        <v>19</v>
      </c>
    </row>
    <row r="33" customHeight="1" spans="1:32">
      <c r="A33" s="10" t="s">
        <v>294</v>
      </c>
      <c r="B33" s="10"/>
      <c r="C33" s="10" t="s">
        <v>295</v>
      </c>
      <c r="D33" s="10"/>
      <c r="E33" s="10"/>
      <c r="F33" s="10"/>
      <c r="G33" s="10" t="s">
        <v>295</v>
      </c>
      <c r="H33" s="10" t="s">
        <v>295</v>
      </c>
      <c r="I33" s="10" t="s">
        <v>295</v>
      </c>
      <c r="J33" s="10" t="s">
        <v>295</v>
      </c>
      <c r="K33" s="10" t="s">
        <v>295</v>
      </c>
      <c r="L33" s="10" t="s">
        <v>295</v>
      </c>
      <c r="M33" s="10" t="s">
        <v>295</v>
      </c>
      <c r="N33" s="10" t="s">
        <v>295</v>
      </c>
      <c r="O33" s="10" t="s">
        <v>295</v>
      </c>
      <c r="P33" s="10" t="s">
        <v>295</v>
      </c>
      <c r="Q33" s="10"/>
      <c r="R33" s="13" t="s">
        <v>20</v>
      </c>
      <c r="S33" s="13" t="s">
        <v>19</v>
      </c>
      <c r="T33" s="10" t="s">
        <v>295</v>
      </c>
      <c r="U33" s="13"/>
      <c r="V33" s="13" t="s">
        <v>20</v>
      </c>
      <c r="W33" s="13" t="s">
        <v>21</v>
      </c>
      <c r="X33" s="13"/>
      <c r="Y33" s="13"/>
      <c r="Z33" s="13"/>
      <c r="AA33" s="10"/>
      <c r="AB33" s="13"/>
      <c r="AC33" s="10"/>
      <c r="AD33" s="10" t="s">
        <v>295</v>
      </c>
      <c r="AE33" s="10"/>
      <c r="AF3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296</v>
      </c>
      <c r="B1" s="4" t="s">
        <v>297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298</v>
      </c>
      <c r="H1" s="4" t="s">
        <v>299</v>
      </c>
      <c r="I1" s="4" t="s">
        <v>13</v>
      </c>
      <c r="J1" s="4" t="s">
        <v>17</v>
      </c>
      <c r="K1" s="4" t="s">
        <v>18</v>
      </c>
      <c r="L1" s="9" t="s">
        <v>300</v>
      </c>
      <c r="M1" s="4" t="s">
        <v>301</v>
      </c>
      <c r="N1" s="4" t="s">
        <v>302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303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topLeftCell="A9" workbookViewId="0">
      <selection activeCell="A38" sqref="A38:C4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304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142</v>
      </c>
      <c r="E2" t="str">
        <f>VLOOKUP(A2,HOP!A:L,12,0)</f>
        <v>142.00</v>
      </c>
      <c r="F2" t="str">
        <f>VLOOKUP(A2,HOP!A:C,3,0)</f>
        <v>2414579</v>
      </c>
      <c r="G2">
        <f>D2-E2</f>
        <v>0</v>
      </c>
      <c r="H2" t="str">
        <f>$H$1&amp;F2</f>
        <v>，2414579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534</v>
      </c>
      <c r="E3" t="str">
        <f>VLOOKUP(A3,HOP!A:L,12,0)</f>
        <v>534.00</v>
      </c>
      <c r="F3" t="str">
        <f>VLOOKUP(A3,HOP!A:C,3,0)</f>
        <v>2414681</v>
      </c>
      <c r="G3">
        <f t="shared" ref="G3:G32" si="0">D3-E3</f>
        <v>0</v>
      </c>
      <c r="H3" t="str">
        <f t="shared" ref="H3:H32" si="1">$H$1&amp;F3</f>
        <v>，2414681</v>
      </c>
      <c r="I3" t="str">
        <f>VLOOKUP(A3,HOP!A:T,20,0)</f>
        <v>直连</v>
      </c>
    </row>
    <row r="4" ht="14.25" customHeight="1" spans="1:9">
      <c r="A4" s="6" t="s">
        <v>94</v>
      </c>
      <c r="B4" s="7" t="s">
        <v>98</v>
      </c>
      <c r="C4" s="7" t="s">
        <v>80</v>
      </c>
      <c r="D4" s="3">
        <v>117</v>
      </c>
      <c r="E4" t="str">
        <f>VLOOKUP(A4,HOP!A:L,12,0)</f>
        <v>117.00</v>
      </c>
      <c r="F4" t="str">
        <f>VLOOKUP(A4,HOP!A:C,3,0)</f>
        <v>2414708</v>
      </c>
      <c r="G4">
        <f t="shared" si="0"/>
        <v>0</v>
      </c>
      <c r="H4" t="str">
        <f t="shared" si="1"/>
        <v>，2414708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98</v>
      </c>
      <c r="C5" s="7" t="s">
        <v>80</v>
      </c>
      <c r="D5" s="3">
        <v>145</v>
      </c>
      <c r="E5" t="str">
        <f>VLOOKUP(A5,HOP!A:L,12,0)</f>
        <v>145.00</v>
      </c>
      <c r="F5" t="str">
        <f>VLOOKUP(A5,HOP!A:C,3,0)</f>
        <v>2415213</v>
      </c>
      <c r="G5">
        <f t="shared" si="0"/>
        <v>0</v>
      </c>
      <c r="H5" t="str">
        <f t="shared" si="1"/>
        <v>，2415213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98</v>
      </c>
      <c r="C6" s="7" t="s">
        <v>80</v>
      </c>
      <c r="D6" s="3">
        <v>70</v>
      </c>
      <c r="E6" t="str">
        <f>VLOOKUP(A6,HOP!A:L,12,0)</f>
        <v>70.00</v>
      </c>
      <c r="F6" t="str">
        <f>VLOOKUP(A6,HOP!A:C,3,0)</f>
        <v>2414926</v>
      </c>
      <c r="G6">
        <f t="shared" si="0"/>
        <v>0</v>
      </c>
      <c r="H6" t="str">
        <f t="shared" si="1"/>
        <v>，2414926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98</v>
      </c>
      <c r="C7" s="7" t="s">
        <v>80</v>
      </c>
      <c r="D7" s="3">
        <v>91</v>
      </c>
      <c r="E7" t="str">
        <f>VLOOKUP(A7,HOP!A:L,12,0)</f>
        <v>91.00</v>
      </c>
      <c r="F7" t="str">
        <f>VLOOKUP(A7,HOP!A:C,3,0)</f>
        <v>2414799</v>
      </c>
      <c r="G7">
        <f t="shared" si="0"/>
        <v>0</v>
      </c>
      <c r="H7" t="str">
        <f t="shared" si="1"/>
        <v>，2414799</v>
      </c>
      <c r="I7" t="str">
        <f>VLOOKUP(A7,HOP!A:T,20,0)</f>
        <v>直连</v>
      </c>
    </row>
    <row r="8" ht="14.25" customHeight="1" spans="1:9">
      <c r="A8" s="6" t="s">
        <v>126</v>
      </c>
      <c r="B8" s="7" t="s">
        <v>98</v>
      </c>
      <c r="C8" s="7" t="s">
        <v>80</v>
      </c>
      <c r="D8" s="3">
        <v>186</v>
      </c>
      <c r="E8" t="str">
        <f>VLOOKUP(A8,HOP!A:L,12,0)</f>
        <v>186.00</v>
      </c>
      <c r="F8" t="str">
        <f>VLOOKUP(A8,HOP!A:C,3,0)</f>
        <v>2414832</v>
      </c>
      <c r="G8">
        <f t="shared" si="0"/>
        <v>0</v>
      </c>
      <c r="H8" t="str">
        <f t="shared" si="1"/>
        <v>，2414832</v>
      </c>
      <c r="I8" t="str">
        <f>VLOOKUP(A8,HOP!A:T,20,0)</f>
        <v>直连</v>
      </c>
    </row>
    <row r="9" ht="14.25" customHeight="1" spans="1:10">
      <c r="A9" s="42" t="s">
        <v>134</v>
      </c>
      <c r="B9" s="7" t="s">
        <v>79</v>
      </c>
      <c r="C9" s="7" t="s">
        <v>80</v>
      </c>
      <c r="D9" s="3">
        <v>293</v>
      </c>
      <c r="E9" t="str">
        <f>VLOOKUP(A9,HOP!A:L,12,0)</f>
        <v>128.00</v>
      </c>
      <c r="F9" t="str">
        <f>VLOOKUP(A9,HOP!A:C,3,0)</f>
        <v>2415030</v>
      </c>
      <c r="G9">
        <f t="shared" si="0"/>
        <v>165</v>
      </c>
      <c r="H9" t="str">
        <f t="shared" si="1"/>
        <v>，2415030</v>
      </c>
      <c r="I9" t="str">
        <f>VLOOKUP(A9,HOP!A:T,20,0)</f>
        <v>直连</v>
      </c>
      <c r="J9" t="s">
        <v>305</v>
      </c>
    </row>
    <row r="10" ht="14.25" customHeight="1" spans="1:9">
      <c r="A10" s="6" t="s">
        <v>142</v>
      </c>
      <c r="B10" s="7" t="s">
        <v>98</v>
      </c>
      <c r="C10" s="7" t="s">
        <v>80</v>
      </c>
      <c r="D10" s="3">
        <v>172</v>
      </c>
      <c r="E10" t="str">
        <f>VLOOKUP(A10,HOP!A:L,12,0)</f>
        <v>172.00</v>
      </c>
      <c r="F10" t="str">
        <f>VLOOKUP(A10,HOP!A:C,3,0)</f>
        <v>2415739</v>
      </c>
      <c r="G10">
        <f t="shared" si="0"/>
        <v>0</v>
      </c>
      <c r="H10" t="str">
        <f t="shared" si="1"/>
        <v>，2415739</v>
      </c>
      <c r="I10" t="str">
        <f>VLOOKUP(A10,HOP!A:T,20,0)</f>
        <v>直连</v>
      </c>
    </row>
    <row r="11" ht="14.25" customHeight="1" spans="1:9">
      <c r="A11" s="6" t="s">
        <v>150</v>
      </c>
      <c r="B11" s="7" t="s">
        <v>98</v>
      </c>
      <c r="C11" s="7" t="s">
        <v>80</v>
      </c>
      <c r="D11" s="3">
        <v>79</v>
      </c>
      <c r="E11" t="str">
        <f>VLOOKUP(A11,HOP!A:L,12,0)</f>
        <v>79.00</v>
      </c>
      <c r="F11" t="str">
        <f>VLOOKUP(A11,HOP!A:C,3,0)</f>
        <v>2415991</v>
      </c>
      <c r="G11">
        <f t="shared" si="0"/>
        <v>0</v>
      </c>
      <c r="H11" t="str">
        <f t="shared" si="1"/>
        <v>，2415991</v>
      </c>
      <c r="I11" t="str">
        <f>VLOOKUP(A11,HOP!A:T,20,0)</f>
        <v>直连</v>
      </c>
    </row>
    <row r="12" ht="14.25" customHeight="1" spans="1:9">
      <c r="A12" s="6" t="s">
        <v>157</v>
      </c>
      <c r="B12" s="7" t="s">
        <v>98</v>
      </c>
      <c r="C12" s="7" t="s">
        <v>80</v>
      </c>
      <c r="D12" s="3">
        <v>62</v>
      </c>
      <c r="E12" t="str">
        <f>VLOOKUP(A12,HOP!A:L,12,0)</f>
        <v>62.00</v>
      </c>
      <c r="F12" t="str">
        <f>VLOOKUP(A12,HOP!A:C,3,0)</f>
        <v>2415830</v>
      </c>
      <c r="G12">
        <f t="shared" si="0"/>
        <v>0</v>
      </c>
      <c r="H12" t="str">
        <f t="shared" si="1"/>
        <v>，2415830</v>
      </c>
      <c r="I12" t="str">
        <f>VLOOKUP(A12,HOP!A:T,20,0)</f>
        <v>直连</v>
      </c>
    </row>
    <row r="13" ht="14.25" customHeight="1" spans="1:9">
      <c r="A13" s="6" t="s">
        <v>164</v>
      </c>
      <c r="B13" s="7" t="s">
        <v>98</v>
      </c>
      <c r="C13" s="7" t="s">
        <v>80</v>
      </c>
      <c r="D13" s="3">
        <v>610</v>
      </c>
      <c r="E13" t="str">
        <f>VLOOKUP(A13,HOP!A:L,12,0)</f>
        <v>610.00</v>
      </c>
      <c r="F13" t="str">
        <f>VLOOKUP(A13,HOP!A:C,3,0)</f>
        <v>2415519</v>
      </c>
      <c r="G13">
        <f t="shared" si="0"/>
        <v>0</v>
      </c>
      <c r="H13" t="str">
        <f t="shared" si="1"/>
        <v>，2415519</v>
      </c>
      <c r="I13" t="str">
        <f>VLOOKUP(A13,HOP!A:T,20,0)</f>
        <v>直采</v>
      </c>
    </row>
    <row r="14" ht="14.25" customHeight="1" spans="1:9">
      <c r="A14" s="6" t="s">
        <v>171</v>
      </c>
      <c r="B14" s="7" t="s">
        <v>79</v>
      </c>
      <c r="C14" s="7" t="s">
        <v>80</v>
      </c>
      <c r="D14" s="3">
        <v>576</v>
      </c>
      <c r="E14" t="str">
        <f>VLOOKUP(A14,HOP!A:L,12,0)</f>
        <v>576.00</v>
      </c>
      <c r="F14" t="str">
        <f>VLOOKUP(A14,HOP!A:C,3,0)</f>
        <v>2414691</v>
      </c>
      <c r="G14">
        <f t="shared" si="0"/>
        <v>0</v>
      </c>
      <c r="H14" t="str">
        <f t="shared" si="1"/>
        <v>，2414691</v>
      </c>
      <c r="I14" t="str">
        <f>VLOOKUP(A14,HOP!A:T,20,0)</f>
        <v>直连</v>
      </c>
    </row>
    <row r="15" ht="14.25" customHeight="1" spans="1:9">
      <c r="A15" s="6" t="s">
        <v>176</v>
      </c>
      <c r="B15" s="7" t="s">
        <v>79</v>
      </c>
      <c r="C15" s="7" t="s">
        <v>80</v>
      </c>
      <c r="D15" s="3">
        <v>224</v>
      </c>
      <c r="E15" t="str">
        <f>VLOOKUP(A15,HOP!A:L,12,0)</f>
        <v>224.00</v>
      </c>
      <c r="F15" t="str">
        <f>VLOOKUP(A15,HOP!A:C,3,0)</f>
        <v>2414716</v>
      </c>
      <c r="G15">
        <f t="shared" si="0"/>
        <v>0</v>
      </c>
      <c r="H15" t="str">
        <f t="shared" si="1"/>
        <v>，2414716</v>
      </c>
      <c r="I15" t="str">
        <f>VLOOKUP(A15,HOP!A:T,20,0)</f>
        <v>直连</v>
      </c>
    </row>
    <row r="16" ht="14.25" customHeight="1" spans="1:9">
      <c r="A16" s="6" t="s">
        <v>183</v>
      </c>
      <c r="B16" s="7" t="s">
        <v>79</v>
      </c>
      <c r="C16" s="7" t="s">
        <v>80</v>
      </c>
      <c r="D16" s="3">
        <v>662</v>
      </c>
      <c r="E16" t="str">
        <f>VLOOKUP(A16,HOP!A:L,12,0)</f>
        <v>662.00</v>
      </c>
      <c r="F16" t="str">
        <f>VLOOKUP(A16,HOP!A:C,3,0)</f>
        <v>2414622</v>
      </c>
      <c r="G16">
        <f t="shared" si="0"/>
        <v>0</v>
      </c>
      <c r="H16" t="str">
        <f t="shared" si="1"/>
        <v>，2414622</v>
      </c>
      <c r="I16" t="str">
        <f>VLOOKUP(A16,HOP!A:T,20,0)</f>
        <v>直连</v>
      </c>
    </row>
    <row r="17" ht="14.25" customHeight="1" spans="1:9">
      <c r="A17" s="6" t="s">
        <v>191</v>
      </c>
      <c r="B17" s="7" t="s">
        <v>98</v>
      </c>
      <c r="C17" s="7" t="s">
        <v>80</v>
      </c>
      <c r="D17" s="3">
        <v>255</v>
      </c>
      <c r="E17" t="str">
        <f>VLOOKUP(A17,HOP!A:L,12,0)</f>
        <v>255.00</v>
      </c>
      <c r="F17" t="str">
        <f>VLOOKUP(A17,HOP!A:C,3,0)</f>
        <v>2415225</v>
      </c>
      <c r="G17">
        <f t="shared" si="0"/>
        <v>0</v>
      </c>
      <c r="H17" t="str">
        <f t="shared" si="1"/>
        <v>，2415225</v>
      </c>
      <c r="I17" t="str">
        <f>VLOOKUP(A17,HOP!A:T,20,0)</f>
        <v>直连</v>
      </c>
    </row>
    <row r="18" ht="14.25" customHeight="1" spans="1:9">
      <c r="A18" s="6" t="s">
        <v>198</v>
      </c>
      <c r="B18" s="7" t="s">
        <v>98</v>
      </c>
      <c r="C18" s="7" t="s">
        <v>80</v>
      </c>
      <c r="D18" s="3">
        <v>160</v>
      </c>
      <c r="E18" t="str">
        <f>VLOOKUP(A18,HOP!A:L,12,0)</f>
        <v>160.00</v>
      </c>
      <c r="F18" t="str">
        <f>VLOOKUP(A18,HOP!A:C,3,0)</f>
        <v>2414982</v>
      </c>
      <c r="G18">
        <f t="shared" si="0"/>
        <v>0</v>
      </c>
      <c r="H18" t="str">
        <f t="shared" si="1"/>
        <v>，2414982</v>
      </c>
      <c r="I18" t="str">
        <f>VLOOKUP(A18,HOP!A:T,20,0)</f>
        <v>直连</v>
      </c>
    </row>
    <row r="19" ht="14.25" customHeight="1" spans="1:9">
      <c r="A19" s="6" t="s">
        <v>205</v>
      </c>
      <c r="B19" s="7" t="s">
        <v>98</v>
      </c>
      <c r="C19" s="7" t="s">
        <v>80</v>
      </c>
      <c r="D19" s="3">
        <v>172</v>
      </c>
      <c r="E19" t="str">
        <f>VLOOKUP(A19,HOP!A:L,12,0)</f>
        <v>172.00</v>
      </c>
      <c r="F19" t="str">
        <f>VLOOKUP(A19,HOP!A:C,3,0)</f>
        <v>2414877</v>
      </c>
      <c r="G19">
        <f t="shared" si="0"/>
        <v>0</v>
      </c>
      <c r="H19" t="str">
        <f t="shared" si="1"/>
        <v>，2414877</v>
      </c>
      <c r="I19" t="str">
        <f>VLOOKUP(A19,HOP!A:T,20,0)</f>
        <v>直连</v>
      </c>
    </row>
    <row r="20" ht="14.25" customHeight="1" spans="1:9">
      <c r="A20" s="6" t="s">
        <v>210</v>
      </c>
      <c r="B20" s="7" t="s">
        <v>79</v>
      </c>
      <c r="C20" s="7" t="s">
        <v>80</v>
      </c>
      <c r="D20" s="3">
        <v>186</v>
      </c>
      <c r="E20" t="str">
        <f>VLOOKUP(A20,HOP!A:L,12,0)</f>
        <v>186.00</v>
      </c>
      <c r="F20" t="str">
        <f>VLOOKUP(A20,HOP!A:C,3,0)</f>
        <v>2414898</v>
      </c>
      <c r="G20">
        <f t="shared" si="0"/>
        <v>0</v>
      </c>
      <c r="H20" t="str">
        <f t="shared" si="1"/>
        <v>，2414898</v>
      </c>
      <c r="I20" t="str">
        <f>VLOOKUP(A20,HOP!A:T,20,0)</f>
        <v>直连</v>
      </c>
    </row>
    <row r="21" ht="14.25" customHeight="1" spans="1:9">
      <c r="A21" s="6" t="s">
        <v>215</v>
      </c>
      <c r="B21" s="7" t="s">
        <v>98</v>
      </c>
      <c r="C21" s="7" t="s">
        <v>80</v>
      </c>
      <c r="D21" s="3">
        <v>382</v>
      </c>
      <c r="E21" t="str">
        <f>VLOOKUP(A21,HOP!A:L,12,0)</f>
        <v>382.00</v>
      </c>
      <c r="F21" t="str">
        <f>VLOOKUP(A21,HOP!A:C,3,0)</f>
        <v>2414985</v>
      </c>
      <c r="G21">
        <f t="shared" si="0"/>
        <v>0</v>
      </c>
      <c r="H21" t="str">
        <f t="shared" si="1"/>
        <v>，2414985</v>
      </c>
      <c r="I21" t="str">
        <f>VLOOKUP(A21,HOP!A:T,20,0)</f>
        <v>直连</v>
      </c>
    </row>
    <row r="22" ht="14.25" customHeight="1" spans="1:9">
      <c r="A22" s="6" t="s">
        <v>223</v>
      </c>
      <c r="B22" s="7" t="s">
        <v>98</v>
      </c>
      <c r="C22" s="7" t="s">
        <v>80</v>
      </c>
      <c r="D22" s="3">
        <v>128</v>
      </c>
      <c r="E22" t="str">
        <f>VLOOKUP(A22,HOP!A:L,12,0)</f>
        <v>128.00</v>
      </c>
      <c r="F22" t="str">
        <f>VLOOKUP(A22,HOP!A:C,3,0)</f>
        <v>2414857</v>
      </c>
      <c r="G22">
        <f t="shared" si="0"/>
        <v>0</v>
      </c>
      <c r="H22" t="str">
        <f t="shared" si="1"/>
        <v>，2414857</v>
      </c>
      <c r="I22" t="str">
        <f>VLOOKUP(A22,HOP!A:T,20,0)</f>
        <v>直连</v>
      </c>
    </row>
    <row r="23" ht="14.25" customHeight="1" spans="1:9">
      <c r="A23" s="6" t="s">
        <v>231</v>
      </c>
      <c r="B23" s="7" t="s">
        <v>98</v>
      </c>
      <c r="C23" s="7" t="s">
        <v>80</v>
      </c>
      <c r="D23" s="3">
        <v>229</v>
      </c>
      <c r="E23" t="str">
        <f>VLOOKUP(A23,HOP!A:L,12,0)</f>
        <v>229.00</v>
      </c>
      <c r="F23" t="str">
        <f>VLOOKUP(A23,HOP!A:C,3,0)</f>
        <v>2414912</v>
      </c>
      <c r="G23">
        <f t="shared" si="0"/>
        <v>0</v>
      </c>
      <c r="H23" t="str">
        <f t="shared" si="1"/>
        <v>，2414912</v>
      </c>
      <c r="I23" t="str">
        <f>VLOOKUP(A23,HOP!A:T,20,0)</f>
        <v>直连</v>
      </c>
    </row>
    <row r="24" ht="14.25" customHeight="1" spans="1:9">
      <c r="A24" s="6" t="s">
        <v>238</v>
      </c>
      <c r="B24" s="7" t="s">
        <v>98</v>
      </c>
      <c r="C24" s="7" t="s">
        <v>80</v>
      </c>
      <c r="D24" s="3">
        <v>264</v>
      </c>
      <c r="E24" t="str">
        <f>VLOOKUP(A24,HOP!A:L,12,0)</f>
        <v>264.00</v>
      </c>
      <c r="F24" t="str">
        <f>VLOOKUP(A24,HOP!A:C,3,0)</f>
        <v>2415320</v>
      </c>
      <c r="G24">
        <f t="shared" si="0"/>
        <v>0</v>
      </c>
      <c r="H24" t="str">
        <f t="shared" si="1"/>
        <v>，2415320</v>
      </c>
      <c r="I24" t="str">
        <f>VLOOKUP(A24,HOP!A:T,20,0)</f>
        <v>直连</v>
      </c>
    </row>
    <row r="25" ht="14.25" customHeight="1" spans="1:9">
      <c r="A25" s="6" t="s">
        <v>245</v>
      </c>
      <c r="B25" s="7" t="s">
        <v>98</v>
      </c>
      <c r="C25" s="7" t="s">
        <v>80</v>
      </c>
      <c r="D25" s="3">
        <v>169</v>
      </c>
      <c r="E25" t="str">
        <f>VLOOKUP(A25,HOP!A:L,12,0)</f>
        <v>169.00</v>
      </c>
      <c r="F25" t="str">
        <f>VLOOKUP(A25,HOP!A:C,3,0)</f>
        <v>2416061</v>
      </c>
      <c r="G25">
        <f t="shared" si="0"/>
        <v>0</v>
      </c>
      <c r="H25" t="str">
        <f t="shared" si="1"/>
        <v>，2416061</v>
      </c>
      <c r="I25" t="str">
        <f>VLOOKUP(A25,HOP!A:T,20,0)</f>
        <v>直连</v>
      </c>
    </row>
    <row r="26" ht="14.25" customHeight="1" spans="1:9">
      <c r="A26" s="6" t="s">
        <v>251</v>
      </c>
      <c r="B26" s="7" t="s">
        <v>98</v>
      </c>
      <c r="C26" s="7" t="s">
        <v>80</v>
      </c>
      <c r="D26" s="3">
        <v>186</v>
      </c>
      <c r="E26" t="str">
        <f>VLOOKUP(A26,HOP!A:L,12,0)</f>
        <v>186.00</v>
      </c>
      <c r="F26" t="str">
        <f>VLOOKUP(A26,HOP!A:C,3,0)</f>
        <v>2415804</v>
      </c>
      <c r="G26">
        <f t="shared" si="0"/>
        <v>0</v>
      </c>
      <c r="H26" t="str">
        <f t="shared" si="1"/>
        <v>，2415804</v>
      </c>
      <c r="I26" t="str">
        <f>VLOOKUP(A26,HOP!A:T,20,0)</f>
        <v>直连</v>
      </c>
    </row>
    <row r="27" ht="14.25" customHeight="1" spans="1:9">
      <c r="A27" s="6" t="s">
        <v>257</v>
      </c>
      <c r="B27" s="7" t="s">
        <v>98</v>
      </c>
      <c r="C27" s="7" t="s">
        <v>80</v>
      </c>
      <c r="D27" s="3">
        <v>228</v>
      </c>
      <c r="E27" t="str">
        <f>VLOOKUP(A27,HOP!A:L,12,0)</f>
        <v>228.00</v>
      </c>
      <c r="F27" t="str">
        <f>VLOOKUP(A27,HOP!A:C,3,0)</f>
        <v>2416044</v>
      </c>
      <c r="G27">
        <f t="shared" si="0"/>
        <v>0</v>
      </c>
      <c r="H27" t="str">
        <f t="shared" si="1"/>
        <v>，2416044</v>
      </c>
      <c r="I27" t="str">
        <f>VLOOKUP(A27,HOP!A:T,20,0)</f>
        <v>直连</v>
      </c>
    </row>
    <row r="28" ht="14.25" customHeight="1" spans="1:9">
      <c r="A28" s="6" t="s">
        <v>264</v>
      </c>
      <c r="B28" s="7" t="s">
        <v>98</v>
      </c>
      <c r="C28" s="7" t="s">
        <v>80</v>
      </c>
      <c r="D28" s="3">
        <v>238</v>
      </c>
      <c r="E28" t="str">
        <f>VLOOKUP(A28,HOP!A:L,12,0)</f>
        <v>238.00</v>
      </c>
      <c r="F28" t="str">
        <f>VLOOKUP(A28,HOP!A:C,3,0)</f>
        <v>2415741</v>
      </c>
      <c r="G28">
        <f t="shared" si="0"/>
        <v>0</v>
      </c>
      <c r="H28" t="str">
        <f t="shared" si="1"/>
        <v>，2415741</v>
      </c>
      <c r="I28" t="str">
        <f>VLOOKUP(A28,HOP!A:T,20,0)</f>
        <v>直连</v>
      </c>
    </row>
    <row r="29" ht="14.25" customHeight="1" spans="1:9">
      <c r="A29" s="6" t="s">
        <v>272</v>
      </c>
      <c r="B29" s="7" t="s">
        <v>98</v>
      </c>
      <c r="C29" s="7" t="s">
        <v>80</v>
      </c>
      <c r="D29" s="3">
        <v>222</v>
      </c>
      <c r="E29" t="str">
        <f>VLOOKUP(A29,HOP!A:L,12,0)</f>
        <v>222.00</v>
      </c>
      <c r="F29" t="str">
        <f>VLOOKUP(A29,HOP!A:C,3,0)</f>
        <v>2415887</v>
      </c>
      <c r="G29">
        <f t="shared" si="0"/>
        <v>0</v>
      </c>
      <c r="H29" t="str">
        <f t="shared" si="1"/>
        <v>，2415887</v>
      </c>
      <c r="I29" t="str">
        <f>VLOOKUP(A29,HOP!A:T,20,0)</f>
        <v>直连</v>
      </c>
    </row>
    <row r="30" ht="14.25" customHeight="1" spans="1:9">
      <c r="A30" s="6" t="s">
        <v>279</v>
      </c>
      <c r="B30" s="7" t="s">
        <v>98</v>
      </c>
      <c r="C30" s="7" t="s">
        <v>80</v>
      </c>
      <c r="D30" s="3">
        <v>143</v>
      </c>
      <c r="E30" t="str">
        <f>VLOOKUP(A30,HOP!A:L,12,0)</f>
        <v>143.00</v>
      </c>
      <c r="F30" t="str">
        <f>VLOOKUP(A30,HOP!A:C,3,0)</f>
        <v>2415809</v>
      </c>
      <c r="G30">
        <f t="shared" si="0"/>
        <v>0</v>
      </c>
      <c r="H30" t="str">
        <f t="shared" si="1"/>
        <v>，2415809</v>
      </c>
      <c r="I30" t="str">
        <f>VLOOKUP(A30,HOP!A:T,20,0)</f>
        <v>直连</v>
      </c>
    </row>
    <row r="31" ht="14.25" customHeight="1" spans="1:9">
      <c r="A31" s="6" t="s">
        <v>284</v>
      </c>
      <c r="B31" s="7" t="s">
        <v>98</v>
      </c>
      <c r="C31" s="7" t="s">
        <v>80</v>
      </c>
      <c r="D31" s="3">
        <v>79</v>
      </c>
      <c r="E31" t="str">
        <f>VLOOKUP(A31,HOP!A:L,12,0)</f>
        <v>79.00</v>
      </c>
      <c r="F31" t="str">
        <f>VLOOKUP(A31,HOP!A:C,3,0)</f>
        <v>2415998</v>
      </c>
      <c r="G31">
        <f t="shared" si="0"/>
        <v>0</v>
      </c>
      <c r="H31" t="str">
        <f t="shared" si="1"/>
        <v>，2415998</v>
      </c>
      <c r="I31" t="str">
        <f>VLOOKUP(A31,HOP!A:T,20,0)</f>
        <v>直连</v>
      </c>
    </row>
    <row r="32" ht="14.25" customHeight="1" spans="1:9">
      <c r="A32" s="6" t="s">
        <v>288</v>
      </c>
      <c r="B32" s="7" t="s">
        <v>98</v>
      </c>
      <c r="C32" s="7" t="s">
        <v>80</v>
      </c>
      <c r="D32" s="3">
        <v>234</v>
      </c>
      <c r="E32" t="str">
        <f>VLOOKUP(A32,HOP!A:L,12,0)</f>
        <v>234.00</v>
      </c>
      <c r="F32" t="str">
        <f>VLOOKUP(A32,HOP!A:C,3,0)</f>
        <v>2416038</v>
      </c>
      <c r="G32">
        <f t="shared" si="0"/>
        <v>0</v>
      </c>
      <c r="H32" t="str">
        <f t="shared" si="1"/>
        <v>，2416038</v>
      </c>
      <c r="I32" t="str">
        <f>VLOOKUP(A32,HOP!A:T,20,0)</f>
        <v>直连</v>
      </c>
    </row>
    <row r="34" spans="4:4">
      <c r="D34" s="3">
        <f>SUM(D2:D33)</f>
        <v>7238</v>
      </c>
    </row>
    <row r="35" ht="14.25" spans="4:4">
      <c r="D35" s="8" t="s">
        <v>22</v>
      </c>
    </row>
    <row r="38" spans="1:3">
      <c r="A38" t="s">
        <v>306</v>
      </c>
      <c r="C38">
        <v>610</v>
      </c>
    </row>
    <row r="39" spans="1:3">
      <c r="A39" t="s">
        <v>307</v>
      </c>
      <c r="C39">
        <v>6463</v>
      </c>
    </row>
    <row r="40" spans="1:3">
      <c r="A40" t="s">
        <v>308</v>
      </c>
      <c r="C40">
        <v>165</v>
      </c>
    </row>
    <row r="41" spans="1:3">
      <c r="A41" s="5" t="s">
        <v>309</v>
      </c>
      <c r="C41">
        <f>SUM(C38:C40)</f>
        <v>7238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310</v>
      </c>
      <c r="B1" s="2" t="s">
        <v>311</v>
      </c>
      <c r="C1" s="2" t="s">
        <v>312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313</v>
      </c>
      <c r="I1" s="2" t="s">
        <v>314</v>
      </c>
      <c r="J1" s="2" t="s">
        <v>315</v>
      </c>
      <c r="K1" s="2" t="s">
        <v>316</v>
      </c>
      <c r="L1" s="2" t="s">
        <v>317</v>
      </c>
      <c r="M1" s="2" t="s">
        <v>318</v>
      </c>
      <c r="N1" s="2" t="s">
        <v>319</v>
      </c>
      <c r="O1" s="2" t="s">
        <v>320</v>
      </c>
      <c r="P1" s="2" t="s">
        <v>321</v>
      </c>
      <c r="Q1" s="2" t="s">
        <v>322</v>
      </c>
      <c r="R1" s="2" t="s">
        <v>323</v>
      </c>
      <c r="S1" s="2" t="s">
        <v>324</v>
      </c>
      <c r="T1" s="2" t="s">
        <v>325</v>
      </c>
    </row>
    <row r="2" s="1" customFormat="1" spans="1:20">
      <c r="A2" s="1" t="s">
        <v>70</v>
      </c>
      <c r="B2" s="1" t="s">
        <v>78</v>
      </c>
      <c r="C2" s="1" t="s">
        <v>326</v>
      </c>
      <c r="D2" s="1" t="s">
        <v>327</v>
      </c>
      <c r="E2" s="1" t="s">
        <v>77</v>
      </c>
      <c r="F2" s="1" t="s">
        <v>79</v>
      </c>
      <c r="G2" s="1" t="s">
        <v>80</v>
      </c>
      <c r="H2" s="1" t="s">
        <v>328</v>
      </c>
      <c r="I2" s="1" t="s">
        <v>329</v>
      </c>
      <c r="J2" s="1" t="s">
        <v>330</v>
      </c>
      <c r="K2" s="1" t="s">
        <v>329</v>
      </c>
      <c r="L2" s="1" t="s">
        <v>329</v>
      </c>
      <c r="M2" s="1" t="s">
        <v>331</v>
      </c>
      <c r="N2" s="1" t="s">
        <v>331</v>
      </c>
      <c r="O2" s="1" t="s">
        <v>332</v>
      </c>
      <c r="P2" s="1" t="s">
        <v>333</v>
      </c>
      <c r="Q2" s="1" t="s">
        <v>334</v>
      </c>
      <c r="R2" s="1" t="s">
        <v>72</v>
      </c>
      <c r="S2" s="1" t="s">
        <v>34</v>
      </c>
      <c r="T2" s="1" t="s">
        <v>335</v>
      </c>
    </row>
    <row r="3" s="1" customFormat="1" spans="1:20">
      <c r="A3" s="1" t="s">
        <v>183</v>
      </c>
      <c r="B3" s="1" t="s">
        <v>78</v>
      </c>
      <c r="C3" s="1" t="s">
        <v>336</v>
      </c>
      <c r="D3" s="1" t="s">
        <v>185</v>
      </c>
      <c r="E3" s="1" t="s">
        <v>186</v>
      </c>
      <c r="F3" s="1" t="s">
        <v>79</v>
      </c>
      <c r="G3" s="1" t="s">
        <v>80</v>
      </c>
      <c r="H3" s="1" t="s">
        <v>328</v>
      </c>
      <c r="I3" s="1" t="s">
        <v>337</v>
      </c>
      <c r="J3" s="1" t="s">
        <v>330</v>
      </c>
      <c r="K3" s="1" t="s">
        <v>337</v>
      </c>
      <c r="L3" s="1" t="s">
        <v>337</v>
      </c>
      <c r="M3" s="1" t="s">
        <v>331</v>
      </c>
      <c r="N3" s="1" t="s">
        <v>331</v>
      </c>
      <c r="O3" s="1" t="s">
        <v>332</v>
      </c>
      <c r="P3" s="1" t="s">
        <v>333</v>
      </c>
      <c r="Q3" s="1" t="s">
        <v>338</v>
      </c>
      <c r="R3" s="1" t="s">
        <v>72</v>
      </c>
      <c r="S3" s="1" t="s">
        <v>34</v>
      </c>
      <c r="T3" s="1" t="s">
        <v>335</v>
      </c>
    </row>
    <row r="4" s="1" customFormat="1" spans="1:20">
      <c r="A4" s="1" t="s">
        <v>86</v>
      </c>
      <c r="B4" s="1" t="s">
        <v>78</v>
      </c>
      <c r="C4" s="1" t="s">
        <v>339</v>
      </c>
      <c r="D4" s="1" t="s">
        <v>88</v>
      </c>
      <c r="E4" s="1" t="s">
        <v>89</v>
      </c>
      <c r="F4" s="1" t="s">
        <v>79</v>
      </c>
      <c r="G4" s="1" t="s">
        <v>80</v>
      </c>
      <c r="H4" s="1" t="s">
        <v>328</v>
      </c>
      <c r="I4" s="1" t="s">
        <v>340</v>
      </c>
      <c r="J4" s="1" t="s">
        <v>330</v>
      </c>
      <c r="K4" s="1" t="s">
        <v>340</v>
      </c>
      <c r="L4" s="1" t="s">
        <v>340</v>
      </c>
      <c r="M4" s="1" t="s">
        <v>331</v>
      </c>
      <c r="N4" s="1" t="s">
        <v>331</v>
      </c>
      <c r="O4" s="1" t="s">
        <v>332</v>
      </c>
      <c r="P4" s="1" t="s">
        <v>333</v>
      </c>
      <c r="Q4" s="1" t="s">
        <v>341</v>
      </c>
      <c r="R4" s="1" t="s">
        <v>72</v>
      </c>
      <c r="S4" s="1" t="s">
        <v>34</v>
      </c>
      <c r="T4" s="1" t="s">
        <v>335</v>
      </c>
    </row>
    <row r="5" s="1" customFormat="1" spans="1:20">
      <c r="A5" s="1" t="s">
        <v>171</v>
      </c>
      <c r="B5" s="1" t="s">
        <v>78</v>
      </c>
      <c r="C5" s="1" t="s">
        <v>342</v>
      </c>
      <c r="D5" s="1" t="s">
        <v>88</v>
      </c>
      <c r="E5" s="1" t="s">
        <v>172</v>
      </c>
      <c r="F5" s="1" t="s">
        <v>79</v>
      </c>
      <c r="G5" s="1" t="s">
        <v>80</v>
      </c>
      <c r="H5" s="1" t="s">
        <v>328</v>
      </c>
      <c r="I5" s="1" t="s">
        <v>343</v>
      </c>
      <c r="J5" s="1" t="s">
        <v>330</v>
      </c>
      <c r="K5" s="1" t="s">
        <v>343</v>
      </c>
      <c r="L5" s="1" t="s">
        <v>343</v>
      </c>
      <c r="M5" s="1" t="s">
        <v>331</v>
      </c>
      <c r="N5" s="1" t="s">
        <v>331</v>
      </c>
      <c r="O5" s="1" t="s">
        <v>332</v>
      </c>
      <c r="P5" s="1" t="s">
        <v>333</v>
      </c>
      <c r="Q5" s="1" t="s">
        <v>344</v>
      </c>
      <c r="R5" s="1" t="s">
        <v>72</v>
      </c>
      <c r="S5" s="1" t="s">
        <v>34</v>
      </c>
      <c r="T5" s="1" t="s">
        <v>335</v>
      </c>
    </row>
    <row r="6" s="1" customFormat="1" spans="1:20">
      <c r="A6" s="1" t="s">
        <v>94</v>
      </c>
      <c r="B6" s="1" t="s">
        <v>78</v>
      </c>
      <c r="C6" s="1" t="s">
        <v>345</v>
      </c>
      <c r="D6" s="1" t="s">
        <v>96</v>
      </c>
      <c r="E6" s="1" t="s">
        <v>97</v>
      </c>
      <c r="F6" s="1" t="s">
        <v>98</v>
      </c>
      <c r="G6" s="1" t="s">
        <v>80</v>
      </c>
      <c r="H6" s="1" t="s">
        <v>328</v>
      </c>
      <c r="I6" s="1" t="s">
        <v>346</v>
      </c>
      <c r="J6" s="1" t="s">
        <v>330</v>
      </c>
      <c r="K6" s="1" t="s">
        <v>346</v>
      </c>
      <c r="L6" s="1" t="s">
        <v>346</v>
      </c>
      <c r="M6" s="1" t="s">
        <v>331</v>
      </c>
      <c r="N6" s="1" t="s">
        <v>331</v>
      </c>
      <c r="O6" s="1" t="s">
        <v>332</v>
      </c>
      <c r="P6" s="1" t="s">
        <v>333</v>
      </c>
      <c r="Q6" s="1" t="s">
        <v>347</v>
      </c>
      <c r="R6" s="1" t="s">
        <v>72</v>
      </c>
      <c r="S6" s="1" t="s">
        <v>34</v>
      </c>
      <c r="T6" s="1" t="s">
        <v>335</v>
      </c>
    </row>
    <row r="7" s="1" customFormat="1" spans="1:20">
      <c r="A7" s="1" t="s">
        <v>176</v>
      </c>
      <c r="B7" s="1" t="s">
        <v>78</v>
      </c>
      <c r="C7" s="1" t="s">
        <v>348</v>
      </c>
      <c r="D7" s="1" t="s">
        <v>178</v>
      </c>
      <c r="E7" s="1" t="s">
        <v>179</v>
      </c>
      <c r="F7" s="1" t="s">
        <v>79</v>
      </c>
      <c r="G7" s="1" t="s">
        <v>80</v>
      </c>
      <c r="H7" s="1" t="s">
        <v>328</v>
      </c>
      <c r="I7" s="1" t="s">
        <v>349</v>
      </c>
      <c r="J7" s="1" t="s">
        <v>330</v>
      </c>
      <c r="K7" s="1" t="s">
        <v>349</v>
      </c>
      <c r="L7" s="1" t="s">
        <v>349</v>
      </c>
      <c r="M7" s="1" t="s">
        <v>331</v>
      </c>
      <c r="N7" s="1" t="s">
        <v>331</v>
      </c>
      <c r="O7" s="1" t="s">
        <v>332</v>
      </c>
      <c r="P7" s="1" t="s">
        <v>333</v>
      </c>
      <c r="Q7" s="1" t="s">
        <v>350</v>
      </c>
      <c r="R7" s="1" t="s">
        <v>72</v>
      </c>
      <c r="S7" s="1" t="s">
        <v>34</v>
      </c>
      <c r="T7" s="1" t="s">
        <v>335</v>
      </c>
    </row>
    <row r="8" s="1" customFormat="1" spans="1:20">
      <c r="A8" s="1" t="s">
        <v>118</v>
      </c>
      <c r="B8" s="1" t="s">
        <v>79</v>
      </c>
      <c r="C8" s="1" t="s">
        <v>351</v>
      </c>
      <c r="D8" s="1" t="s">
        <v>120</v>
      </c>
      <c r="E8" s="1" t="s">
        <v>121</v>
      </c>
      <c r="F8" s="1" t="s">
        <v>98</v>
      </c>
      <c r="G8" s="1" t="s">
        <v>80</v>
      </c>
      <c r="H8" s="1" t="s">
        <v>328</v>
      </c>
      <c r="I8" s="1" t="s">
        <v>352</v>
      </c>
      <c r="J8" s="1" t="s">
        <v>330</v>
      </c>
      <c r="K8" s="1" t="s">
        <v>352</v>
      </c>
      <c r="L8" s="1" t="s">
        <v>352</v>
      </c>
      <c r="M8" s="1" t="s">
        <v>331</v>
      </c>
      <c r="N8" s="1" t="s">
        <v>331</v>
      </c>
      <c r="O8" s="1" t="s">
        <v>332</v>
      </c>
      <c r="P8" s="1" t="s">
        <v>333</v>
      </c>
      <c r="Q8" s="1" t="s">
        <v>353</v>
      </c>
      <c r="R8" s="1" t="s">
        <v>72</v>
      </c>
      <c r="S8" s="1" t="s">
        <v>34</v>
      </c>
      <c r="T8" s="1" t="s">
        <v>335</v>
      </c>
    </row>
    <row r="9" s="1" customFormat="1" spans="1:20">
      <c r="A9" s="1" t="s">
        <v>354</v>
      </c>
      <c r="B9" s="1" t="s">
        <v>79</v>
      </c>
      <c r="C9" s="1" t="s">
        <v>355</v>
      </c>
      <c r="D9" s="1" t="s">
        <v>356</v>
      </c>
      <c r="E9" s="1" t="s">
        <v>357</v>
      </c>
      <c r="F9" s="1" t="s">
        <v>98</v>
      </c>
      <c r="G9" s="1" t="s">
        <v>80</v>
      </c>
      <c r="H9" s="1" t="s">
        <v>328</v>
      </c>
      <c r="I9" s="1" t="s">
        <v>332</v>
      </c>
      <c r="J9" s="1" t="s">
        <v>330</v>
      </c>
      <c r="K9" s="1" t="s">
        <v>332</v>
      </c>
      <c r="L9" s="1" t="s">
        <v>332</v>
      </c>
      <c r="M9" s="1" t="s">
        <v>331</v>
      </c>
      <c r="N9" s="1" t="s">
        <v>331</v>
      </c>
      <c r="O9" s="1" t="s">
        <v>332</v>
      </c>
      <c r="P9" s="1" t="s">
        <v>333</v>
      </c>
      <c r="Q9" s="1" t="s">
        <v>358</v>
      </c>
      <c r="R9" s="1" t="s">
        <v>72</v>
      </c>
      <c r="S9" s="1" t="s">
        <v>34</v>
      </c>
      <c r="T9" s="1" t="s">
        <v>335</v>
      </c>
    </row>
    <row r="10" s="1" customFormat="1" spans="1:20">
      <c r="A10" s="1" t="s">
        <v>126</v>
      </c>
      <c r="B10" s="1" t="s">
        <v>79</v>
      </c>
      <c r="C10" s="1" t="s">
        <v>359</v>
      </c>
      <c r="D10" s="1" t="s">
        <v>360</v>
      </c>
      <c r="E10" s="1" t="s">
        <v>129</v>
      </c>
      <c r="F10" s="1" t="s">
        <v>98</v>
      </c>
      <c r="G10" s="1" t="s">
        <v>80</v>
      </c>
      <c r="H10" s="1" t="s">
        <v>328</v>
      </c>
      <c r="I10" s="1" t="s">
        <v>361</v>
      </c>
      <c r="J10" s="1" t="s">
        <v>330</v>
      </c>
      <c r="K10" s="1" t="s">
        <v>361</v>
      </c>
      <c r="L10" s="1" t="s">
        <v>361</v>
      </c>
      <c r="M10" s="1" t="s">
        <v>331</v>
      </c>
      <c r="N10" s="1" t="s">
        <v>331</v>
      </c>
      <c r="O10" s="1" t="s">
        <v>332</v>
      </c>
      <c r="P10" s="1" t="s">
        <v>333</v>
      </c>
      <c r="Q10" s="1" t="s">
        <v>362</v>
      </c>
      <c r="R10" s="1" t="s">
        <v>72</v>
      </c>
      <c r="S10" s="1" t="s">
        <v>34</v>
      </c>
      <c r="T10" s="1" t="s">
        <v>335</v>
      </c>
    </row>
    <row r="11" s="1" customFormat="1" spans="1:20">
      <c r="A11" s="1" t="s">
        <v>223</v>
      </c>
      <c r="B11" s="1" t="s">
        <v>79</v>
      </c>
      <c r="C11" s="1" t="s">
        <v>363</v>
      </c>
      <c r="D11" s="1" t="s">
        <v>225</v>
      </c>
      <c r="E11" s="1" t="s">
        <v>226</v>
      </c>
      <c r="F11" s="1" t="s">
        <v>98</v>
      </c>
      <c r="G11" s="1" t="s">
        <v>80</v>
      </c>
      <c r="H11" s="1" t="s">
        <v>328</v>
      </c>
      <c r="I11" s="1" t="s">
        <v>364</v>
      </c>
      <c r="J11" s="1" t="s">
        <v>330</v>
      </c>
      <c r="K11" s="1" t="s">
        <v>364</v>
      </c>
      <c r="L11" s="1" t="s">
        <v>364</v>
      </c>
      <c r="M11" s="1" t="s">
        <v>331</v>
      </c>
      <c r="N11" s="1" t="s">
        <v>331</v>
      </c>
      <c r="O11" s="1" t="s">
        <v>332</v>
      </c>
      <c r="P11" s="1" t="s">
        <v>333</v>
      </c>
      <c r="Q11" s="1" t="s">
        <v>365</v>
      </c>
      <c r="R11" s="1" t="s">
        <v>72</v>
      </c>
      <c r="S11" s="1" t="s">
        <v>34</v>
      </c>
      <c r="T11" s="1" t="s">
        <v>335</v>
      </c>
    </row>
    <row r="12" s="1" customFormat="1" spans="1:20">
      <c r="A12" s="1" t="s">
        <v>205</v>
      </c>
      <c r="B12" s="1" t="s">
        <v>79</v>
      </c>
      <c r="C12" s="1" t="s">
        <v>366</v>
      </c>
      <c r="D12" s="1" t="s">
        <v>367</v>
      </c>
      <c r="E12" s="1" t="s">
        <v>208</v>
      </c>
      <c r="F12" s="1" t="s">
        <v>98</v>
      </c>
      <c r="G12" s="1" t="s">
        <v>80</v>
      </c>
      <c r="H12" s="1" t="s">
        <v>328</v>
      </c>
      <c r="I12" s="1" t="s">
        <v>368</v>
      </c>
      <c r="J12" s="1" t="s">
        <v>330</v>
      </c>
      <c r="K12" s="1" t="s">
        <v>368</v>
      </c>
      <c r="L12" s="1" t="s">
        <v>368</v>
      </c>
      <c r="M12" s="1" t="s">
        <v>331</v>
      </c>
      <c r="N12" s="1" t="s">
        <v>331</v>
      </c>
      <c r="O12" s="1" t="s">
        <v>332</v>
      </c>
      <c r="P12" s="1" t="s">
        <v>333</v>
      </c>
      <c r="Q12" s="1" t="s">
        <v>369</v>
      </c>
      <c r="R12" s="1" t="s">
        <v>72</v>
      </c>
      <c r="S12" s="1" t="s">
        <v>34</v>
      </c>
      <c r="T12" s="1" t="s">
        <v>335</v>
      </c>
    </row>
    <row r="13" s="1" customFormat="1" spans="1:20">
      <c r="A13" s="1" t="s">
        <v>210</v>
      </c>
      <c r="B13" s="1" t="s">
        <v>79</v>
      </c>
      <c r="C13" s="1" t="s">
        <v>370</v>
      </c>
      <c r="D13" s="1" t="s">
        <v>212</v>
      </c>
      <c r="E13" s="1" t="s">
        <v>213</v>
      </c>
      <c r="F13" s="1" t="s">
        <v>79</v>
      </c>
      <c r="G13" s="1" t="s">
        <v>80</v>
      </c>
      <c r="H13" s="1" t="s">
        <v>328</v>
      </c>
      <c r="I13" s="1" t="s">
        <v>361</v>
      </c>
      <c r="J13" s="1" t="s">
        <v>330</v>
      </c>
      <c r="K13" s="1" t="s">
        <v>361</v>
      </c>
      <c r="L13" s="1" t="s">
        <v>361</v>
      </c>
      <c r="M13" s="1" t="s">
        <v>331</v>
      </c>
      <c r="N13" s="1" t="s">
        <v>331</v>
      </c>
      <c r="O13" s="1" t="s">
        <v>332</v>
      </c>
      <c r="P13" s="1" t="s">
        <v>333</v>
      </c>
      <c r="Q13" s="1" t="s">
        <v>371</v>
      </c>
      <c r="R13" s="1" t="s">
        <v>72</v>
      </c>
      <c r="S13" s="1" t="s">
        <v>34</v>
      </c>
      <c r="T13" s="1" t="s">
        <v>335</v>
      </c>
    </row>
    <row r="14" s="1" customFormat="1" spans="1:20">
      <c r="A14" s="1" t="s">
        <v>231</v>
      </c>
      <c r="B14" s="1" t="s">
        <v>79</v>
      </c>
      <c r="C14" s="1" t="s">
        <v>372</v>
      </c>
      <c r="D14" s="1" t="s">
        <v>373</v>
      </c>
      <c r="E14" s="1" t="s">
        <v>234</v>
      </c>
      <c r="F14" s="1" t="s">
        <v>98</v>
      </c>
      <c r="G14" s="1" t="s">
        <v>80</v>
      </c>
      <c r="H14" s="1" t="s">
        <v>328</v>
      </c>
      <c r="I14" s="1" t="s">
        <v>374</v>
      </c>
      <c r="J14" s="1" t="s">
        <v>330</v>
      </c>
      <c r="K14" s="1" t="s">
        <v>374</v>
      </c>
      <c r="L14" s="1" t="s">
        <v>374</v>
      </c>
      <c r="M14" s="1" t="s">
        <v>331</v>
      </c>
      <c r="N14" s="1" t="s">
        <v>331</v>
      </c>
      <c r="O14" s="1" t="s">
        <v>332</v>
      </c>
      <c r="P14" s="1" t="s">
        <v>333</v>
      </c>
      <c r="Q14" s="1" t="s">
        <v>375</v>
      </c>
      <c r="R14" s="1" t="s">
        <v>72</v>
      </c>
      <c r="S14" s="1" t="s">
        <v>34</v>
      </c>
      <c r="T14" s="1" t="s">
        <v>335</v>
      </c>
    </row>
    <row r="15" s="1" customFormat="1" spans="1:20">
      <c r="A15" s="1" t="s">
        <v>110</v>
      </c>
      <c r="B15" s="1" t="s">
        <v>79</v>
      </c>
      <c r="C15" s="1" t="s">
        <v>376</v>
      </c>
      <c r="D15" s="1" t="s">
        <v>112</v>
      </c>
      <c r="E15" s="1" t="s">
        <v>113</v>
      </c>
      <c r="F15" s="1" t="s">
        <v>98</v>
      </c>
      <c r="G15" s="1" t="s">
        <v>80</v>
      </c>
      <c r="H15" s="1" t="s">
        <v>328</v>
      </c>
      <c r="I15" s="1" t="s">
        <v>377</v>
      </c>
      <c r="J15" s="1" t="s">
        <v>330</v>
      </c>
      <c r="K15" s="1" t="s">
        <v>377</v>
      </c>
      <c r="L15" s="1" t="s">
        <v>377</v>
      </c>
      <c r="M15" s="1" t="s">
        <v>331</v>
      </c>
      <c r="N15" s="1" t="s">
        <v>331</v>
      </c>
      <c r="O15" s="1" t="s">
        <v>332</v>
      </c>
      <c r="P15" s="1" t="s">
        <v>333</v>
      </c>
      <c r="Q15" s="1" t="s">
        <v>378</v>
      </c>
      <c r="R15" s="1" t="s">
        <v>72</v>
      </c>
      <c r="S15" s="1" t="s">
        <v>34</v>
      </c>
      <c r="T15" s="1" t="s">
        <v>335</v>
      </c>
    </row>
    <row r="16" s="1" customFormat="1" spans="1:20">
      <c r="A16" s="1" t="s">
        <v>198</v>
      </c>
      <c r="B16" s="1" t="s">
        <v>79</v>
      </c>
      <c r="C16" s="1" t="s">
        <v>379</v>
      </c>
      <c r="D16" s="1" t="s">
        <v>200</v>
      </c>
      <c r="E16" s="1" t="s">
        <v>201</v>
      </c>
      <c r="F16" s="1" t="s">
        <v>98</v>
      </c>
      <c r="G16" s="1" t="s">
        <v>80</v>
      </c>
      <c r="H16" s="1" t="s">
        <v>328</v>
      </c>
      <c r="I16" s="1" t="s">
        <v>380</v>
      </c>
      <c r="J16" s="1" t="s">
        <v>330</v>
      </c>
      <c r="K16" s="1" t="s">
        <v>380</v>
      </c>
      <c r="L16" s="1" t="s">
        <v>380</v>
      </c>
      <c r="M16" s="1" t="s">
        <v>331</v>
      </c>
      <c r="N16" s="1" t="s">
        <v>331</v>
      </c>
      <c r="O16" s="1" t="s">
        <v>332</v>
      </c>
      <c r="P16" s="1" t="s">
        <v>333</v>
      </c>
      <c r="Q16" s="1" t="s">
        <v>381</v>
      </c>
      <c r="R16" s="1" t="s">
        <v>72</v>
      </c>
      <c r="S16" s="1" t="s">
        <v>34</v>
      </c>
      <c r="T16" s="1" t="s">
        <v>335</v>
      </c>
    </row>
    <row r="17" s="1" customFormat="1" spans="1:20">
      <c r="A17" s="1" t="s">
        <v>215</v>
      </c>
      <c r="B17" s="1" t="s">
        <v>79</v>
      </c>
      <c r="C17" s="1" t="s">
        <v>382</v>
      </c>
      <c r="D17" s="1" t="s">
        <v>217</v>
      </c>
      <c r="E17" s="1" t="s">
        <v>218</v>
      </c>
      <c r="F17" s="1" t="s">
        <v>98</v>
      </c>
      <c r="G17" s="1" t="s">
        <v>80</v>
      </c>
      <c r="H17" s="1" t="s">
        <v>328</v>
      </c>
      <c r="I17" s="1" t="s">
        <v>383</v>
      </c>
      <c r="J17" s="1" t="s">
        <v>330</v>
      </c>
      <c r="K17" s="1" t="s">
        <v>383</v>
      </c>
      <c r="L17" s="1" t="s">
        <v>383</v>
      </c>
      <c r="M17" s="1" t="s">
        <v>331</v>
      </c>
      <c r="N17" s="1" t="s">
        <v>331</v>
      </c>
      <c r="O17" s="1" t="s">
        <v>332</v>
      </c>
      <c r="P17" s="1" t="s">
        <v>333</v>
      </c>
      <c r="Q17" s="1" t="s">
        <v>384</v>
      </c>
      <c r="R17" s="1" t="s">
        <v>72</v>
      </c>
      <c r="S17" s="1" t="s">
        <v>34</v>
      </c>
      <c r="T17" s="1" t="s">
        <v>335</v>
      </c>
    </row>
    <row r="18" s="1" customFormat="1" spans="1:20">
      <c r="A18" s="1" t="s">
        <v>134</v>
      </c>
      <c r="B18" s="1" t="s">
        <v>79</v>
      </c>
      <c r="C18" s="1" t="s">
        <v>385</v>
      </c>
      <c r="D18" s="1" t="s">
        <v>136</v>
      </c>
      <c r="E18" s="1" t="s">
        <v>137</v>
      </c>
      <c r="F18" s="1" t="s">
        <v>79</v>
      </c>
      <c r="G18" s="1" t="s">
        <v>80</v>
      </c>
      <c r="H18" s="1" t="s">
        <v>328</v>
      </c>
      <c r="I18" s="1" t="s">
        <v>386</v>
      </c>
      <c r="J18" s="1" t="s">
        <v>330</v>
      </c>
      <c r="K18" s="1" t="s">
        <v>386</v>
      </c>
      <c r="L18" s="1" t="s">
        <v>364</v>
      </c>
      <c r="M18" s="1" t="s">
        <v>387</v>
      </c>
      <c r="N18" s="1" t="s">
        <v>387</v>
      </c>
      <c r="O18" s="1" t="s">
        <v>332</v>
      </c>
      <c r="P18" s="1" t="s">
        <v>333</v>
      </c>
      <c r="Q18" s="1" t="s">
        <v>388</v>
      </c>
      <c r="R18" s="1" t="s">
        <v>72</v>
      </c>
      <c r="S18" s="1" t="s">
        <v>34</v>
      </c>
      <c r="T18" s="1" t="s">
        <v>335</v>
      </c>
    </row>
    <row r="19" s="1" customFormat="1" spans="1:20">
      <c r="A19" s="1" t="s">
        <v>103</v>
      </c>
      <c r="B19" s="1" t="s">
        <v>79</v>
      </c>
      <c r="C19" s="1" t="s">
        <v>389</v>
      </c>
      <c r="D19" s="1" t="s">
        <v>105</v>
      </c>
      <c r="E19" s="1" t="s">
        <v>106</v>
      </c>
      <c r="F19" s="1" t="s">
        <v>98</v>
      </c>
      <c r="G19" s="1" t="s">
        <v>80</v>
      </c>
      <c r="H19" s="1" t="s">
        <v>328</v>
      </c>
      <c r="I19" s="1" t="s">
        <v>390</v>
      </c>
      <c r="J19" s="1" t="s">
        <v>330</v>
      </c>
      <c r="K19" s="1" t="s">
        <v>390</v>
      </c>
      <c r="L19" s="1" t="s">
        <v>390</v>
      </c>
      <c r="M19" s="1" t="s">
        <v>331</v>
      </c>
      <c r="N19" s="1" t="s">
        <v>331</v>
      </c>
      <c r="O19" s="1" t="s">
        <v>332</v>
      </c>
      <c r="P19" s="1" t="s">
        <v>333</v>
      </c>
      <c r="Q19" s="1" t="s">
        <v>391</v>
      </c>
      <c r="R19" s="1" t="s">
        <v>72</v>
      </c>
      <c r="S19" s="1" t="s">
        <v>34</v>
      </c>
      <c r="T19" s="1" t="s">
        <v>335</v>
      </c>
    </row>
    <row r="20" s="1" customFormat="1" spans="1:20">
      <c r="A20" s="1" t="s">
        <v>191</v>
      </c>
      <c r="B20" s="1" t="s">
        <v>79</v>
      </c>
      <c r="C20" s="1" t="s">
        <v>392</v>
      </c>
      <c r="D20" s="1" t="s">
        <v>193</v>
      </c>
      <c r="E20" s="1" t="s">
        <v>194</v>
      </c>
      <c r="F20" s="1" t="s">
        <v>98</v>
      </c>
      <c r="G20" s="1" t="s">
        <v>80</v>
      </c>
      <c r="H20" s="1" t="s">
        <v>328</v>
      </c>
      <c r="I20" s="1" t="s">
        <v>393</v>
      </c>
      <c r="J20" s="1" t="s">
        <v>330</v>
      </c>
      <c r="K20" s="1" t="s">
        <v>393</v>
      </c>
      <c r="L20" s="1" t="s">
        <v>393</v>
      </c>
      <c r="M20" s="1" t="s">
        <v>331</v>
      </c>
      <c r="N20" s="1" t="s">
        <v>331</v>
      </c>
      <c r="O20" s="1" t="s">
        <v>332</v>
      </c>
      <c r="P20" s="1" t="s">
        <v>333</v>
      </c>
      <c r="Q20" s="1" t="s">
        <v>394</v>
      </c>
      <c r="R20" s="1" t="s">
        <v>72</v>
      </c>
      <c r="S20" s="1" t="s">
        <v>34</v>
      </c>
      <c r="T20" s="1" t="s">
        <v>335</v>
      </c>
    </row>
    <row r="21" s="1" customFormat="1" spans="1:20">
      <c r="A21" s="1" t="s">
        <v>238</v>
      </c>
      <c r="B21" s="1" t="s">
        <v>98</v>
      </c>
      <c r="C21" s="1" t="s">
        <v>395</v>
      </c>
      <c r="D21" s="1" t="s">
        <v>240</v>
      </c>
      <c r="E21" s="1" t="s">
        <v>241</v>
      </c>
      <c r="F21" s="1" t="s">
        <v>98</v>
      </c>
      <c r="G21" s="1" t="s">
        <v>80</v>
      </c>
      <c r="H21" s="1" t="s">
        <v>328</v>
      </c>
      <c r="I21" s="1" t="s">
        <v>396</v>
      </c>
      <c r="J21" s="1" t="s">
        <v>330</v>
      </c>
      <c r="K21" s="1" t="s">
        <v>396</v>
      </c>
      <c r="L21" s="1" t="s">
        <v>396</v>
      </c>
      <c r="M21" s="1" t="s">
        <v>331</v>
      </c>
      <c r="N21" s="1" t="s">
        <v>331</v>
      </c>
      <c r="O21" s="1" t="s">
        <v>332</v>
      </c>
      <c r="P21" s="1" t="s">
        <v>333</v>
      </c>
      <c r="Q21" s="1" t="s">
        <v>397</v>
      </c>
      <c r="R21" s="1" t="s">
        <v>72</v>
      </c>
      <c r="S21" s="1" t="s">
        <v>34</v>
      </c>
      <c r="T21" s="1" t="s">
        <v>335</v>
      </c>
    </row>
    <row r="22" s="1" customFormat="1" spans="1:20">
      <c r="A22" s="1" t="s">
        <v>164</v>
      </c>
      <c r="B22" s="1" t="s">
        <v>98</v>
      </c>
      <c r="C22" s="1" t="s">
        <v>398</v>
      </c>
      <c r="D22" s="1" t="s">
        <v>166</v>
      </c>
      <c r="E22" s="1" t="s">
        <v>167</v>
      </c>
      <c r="F22" s="1" t="s">
        <v>98</v>
      </c>
      <c r="G22" s="1" t="s">
        <v>80</v>
      </c>
      <c r="H22" s="1" t="s">
        <v>328</v>
      </c>
      <c r="I22" s="1" t="s">
        <v>399</v>
      </c>
      <c r="J22" s="1" t="s">
        <v>330</v>
      </c>
      <c r="K22" s="1" t="s">
        <v>399</v>
      </c>
      <c r="L22" s="1" t="s">
        <v>399</v>
      </c>
      <c r="M22" s="1" t="s">
        <v>331</v>
      </c>
      <c r="N22" s="1" t="s">
        <v>331</v>
      </c>
      <c r="O22" s="1" t="s">
        <v>332</v>
      </c>
      <c r="P22" s="1" t="s">
        <v>333</v>
      </c>
      <c r="Q22" s="1" t="s">
        <v>400</v>
      </c>
      <c r="R22" s="1" t="s">
        <v>72</v>
      </c>
      <c r="S22" s="1" t="s">
        <v>34</v>
      </c>
      <c r="T22" s="1" t="s">
        <v>401</v>
      </c>
    </row>
    <row r="23" s="1" customFormat="1" spans="1:20">
      <c r="A23" s="1" t="s">
        <v>142</v>
      </c>
      <c r="B23" s="1" t="s">
        <v>98</v>
      </c>
      <c r="C23" s="1" t="s">
        <v>402</v>
      </c>
      <c r="D23" s="1" t="s">
        <v>144</v>
      </c>
      <c r="E23" s="1" t="s">
        <v>145</v>
      </c>
      <c r="F23" s="1" t="s">
        <v>98</v>
      </c>
      <c r="G23" s="1" t="s">
        <v>80</v>
      </c>
      <c r="H23" s="1" t="s">
        <v>328</v>
      </c>
      <c r="I23" s="1" t="s">
        <v>368</v>
      </c>
      <c r="J23" s="1" t="s">
        <v>330</v>
      </c>
      <c r="K23" s="1" t="s">
        <v>368</v>
      </c>
      <c r="L23" s="1" t="s">
        <v>368</v>
      </c>
      <c r="M23" s="1" t="s">
        <v>331</v>
      </c>
      <c r="N23" s="1" t="s">
        <v>331</v>
      </c>
      <c r="O23" s="1" t="s">
        <v>332</v>
      </c>
      <c r="P23" s="1" t="s">
        <v>333</v>
      </c>
      <c r="Q23" s="1" t="s">
        <v>403</v>
      </c>
      <c r="R23" s="1" t="s">
        <v>72</v>
      </c>
      <c r="S23" s="1" t="s">
        <v>34</v>
      </c>
      <c r="T23" s="1" t="s">
        <v>335</v>
      </c>
    </row>
    <row r="24" s="1" customFormat="1" spans="1:20">
      <c r="A24" s="1" t="s">
        <v>264</v>
      </c>
      <c r="B24" s="1" t="s">
        <v>98</v>
      </c>
      <c r="C24" s="1" t="s">
        <v>404</v>
      </c>
      <c r="D24" s="1" t="s">
        <v>405</v>
      </c>
      <c r="E24" s="1" t="s">
        <v>267</v>
      </c>
      <c r="F24" s="1" t="s">
        <v>98</v>
      </c>
      <c r="G24" s="1" t="s">
        <v>80</v>
      </c>
      <c r="H24" s="1" t="s">
        <v>328</v>
      </c>
      <c r="I24" s="1" t="s">
        <v>406</v>
      </c>
      <c r="J24" s="1" t="s">
        <v>330</v>
      </c>
      <c r="K24" s="1" t="s">
        <v>406</v>
      </c>
      <c r="L24" s="1" t="s">
        <v>406</v>
      </c>
      <c r="M24" s="1" t="s">
        <v>331</v>
      </c>
      <c r="N24" s="1" t="s">
        <v>331</v>
      </c>
      <c r="O24" s="1" t="s">
        <v>332</v>
      </c>
      <c r="P24" s="1" t="s">
        <v>333</v>
      </c>
      <c r="Q24" s="1" t="s">
        <v>407</v>
      </c>
      <c r="R24" s="1" t="s">
        <v>72</v>
      </c>
      <c r="S24" s="1" t="s">
        <v>34</v>
      </c>
      <c r="T24" s="1" t="s">
        <v>335</v>
      </c>
    </row>
    <row r="25" s="1" customFormat="1" spans="1:20">
      <c r="A25" s="1" t="s">
        <v>251</v>
      </c>
      <c r="B25" s="1" t="s">
        <v>98</v>
      </c>
      <c r="C25" s="1" t="s">
        <v>408</v>
      </c>
      <c r="D25" s="1" t="s">
        <v>253</v>
      </c>
      <c r="E25" s="1" t="s">
        <v>254</v>
      </c>
      <c r="F25" s="1" t="s">
        <v>98</v>
      </c>
      <c r="G25" s="1" t="s">
        <v>80</v>
      </c>
      <c r="H25" s="1" t="s">
        <v>328</v>
      </c>
      <c r="I25" s="1" t="s">
        <v>361</v>
      </c>
      <c r="J25" s="1" t="s">
        <v>330</v>
      </c>
      <c r="K25" s="1" t="s">
        <v>361</v>
      </c>
      <c r="L25" s="1" t="s">
        <v>361</v>
      </c>
      <c r="M25" s="1" t="s">
        <v>331</v>
      </c>
      <c r="N25" s="1" t="s">
        <v>331</v>
      </c>
      <c r="O25" s="1" t="s">
        <v>332</v>
      </c>
      <c r="P25" s="1" t="s">
        <v>333</v>
      </c>
      <c r="Q25" s="1" t="s">
        <v>409</v>
      </c>
      <c r="R25" s="1" t="s">
        <v>72</v>
      </c>
      <c r="S25" s="1" t="s">
        <v>34</v>
      </c>
      <c r="T25" s="1" t="s">
        <v>335</v>
      </c>
    </row>
    <row r="26" s="1" customFormat="1" spans="1:20">
      <c r="A26" s="1" t="s">
        <v>279</v>
      </c>
      <c r="B26" s="1" t="s">
        <v>98</v>
      </c>
      <c r="C26" s="1" t="s">
        <v>410</v>
      </c>
      <c r="D26" s="1" t="s">
        <v>144</v>
      </c>
      <c r="E26" s="1" t="s">
        <v>280</v>
      </c>
      <c r="F26" s="1" t="s">
        <v>98</v>
      </c>
      <c r="G26" s="1" t="s">
        <v>80</v>
      </c>
      <c r="H26" s="1" t="s">
        <v>328</v>
      </c>
      <c r="I26" s="1" t="s">
        <v>411</v>
      </c>
      <c r="J26" s="1" t="s">
        <v>330</v>
      </c>
      <c r="K26" s="1" t="s">
        <v>411</v>
      </c>
      <c r="L26" s="1" t="s">
        <v>411</v>
      </c>
      <c r="M26" s="1" t="s">
        <v>331</v>
      </c>
      <c r="N26" s="1" t="s">
        <v>331</v>
      </c>
      <c r="O26" s="1" t="s">
        <v>332</v>
      </c>
      <c r="P26" s="1" t="s">
        <v>333</v>
      </c>
      <c r="Q26" s="1" t="s">
        <v>412</v>
      </c>
      <c r="R26" s="1" t="s">
        <v>72</v>
      </c>
      <c r="S26" s="1" t="s">
        <v>34</v>
      </c>
      <c r="T26" s="1" t="s">
        <v>335</v>
      </c>
    </row>
    <row r="27" s="1" customFormat="1" spans="1:20">
      <c r="A27" s="1" t="s">
        <v>157</v>
      </c>
      <c r="B27" s="1" t="s">
        <v>98</v>
      </c>
      <c r="C27" s="1" t="s">
        <v>413</v>
      </c>
      <c r="D27" s="1" t="s">
        <v>159</v>
      </c>
      <c r="E27" s="1" t="s">
        <v>160</v>
      </c>
      <c r="F27" s="1" t="s">
        <v>98</v>
      </c>
      <c r="G27" s="1" t="s">
        <v>80</v>
      </c>
      <c r="H27" s="1" t="s">
        <v>328</v>
      </c>
      <c r="I27" s="1" t="s">
        <v>414</v>
      </c>
      <c r="J27" s="1" t="s">
        <v>330</v>
      </c>
      <c r="K27" s="1" t="s">
        <v>414</v>
      </c>
      <c r="L27" s="1" t="s">
        <v>414</v>
      </c>
      <c r="M27" s="1" t="s">
        <v>331</v>
      </c>
      <c r="N27" s="1" t="s">
        <v>331</v>
      </c>
      <c r="O27" s="1" t="s">
        <v>332</v>
      </c>
      <c r="P27" s="1" t="s">
        <v>333</v>
      </c>
      <c r="Q27" s="1" t="s">
        <v>415</v>
      </c>
      <c r="R27" s="1" t="s">
        <v>72</v>
      </c>
      <c r="S27" s="1" t="s">
        <v>34</v>
      </c>
      <c r="T27" s="1" t="s">
        <v>335</v>
      </c>
    </row>
    <row r="28" s="1" customFormat="1" spans="1:20">
      <c r="A28" s="1" t="s">
        <v>272</v>
      </c>
      <c r="B28" s="1" t="s">
        <v>98</v>
      </c>
      <c r="C28" s="1" t="s">
        <v>416</v>
      </c>
      <c r="D28" s="1" t="s">
        <v>274</v>
      </c>
      <c r="E28" s="1" t="s">
        <v>275</v>
      </c>
      <c r="F28" s="1" t="s">
        <v>98</v>
      </c>
      <c r="G28" s="1" t="s">
        <v>80</v>
      </c>
      <c r="H28" s="1" t="s">
        <v>328</v>
      </c>
      <c r="I28" s="1" t="s">
        <v>417</v>
      </c>
      <c r="J28" s="1" t="s">
        <v>330</v>
      </c>
      <c r="K28" s="1" t="s">
        <v>417</v>
      </c>
      <c r="L28" s="1" t="s">
        <v>417</v>
      </c>
      <c r="M28" s="1" t="s">
        <v>331</v>
      </c>
      <c r="N28" s="1" t="s">
        <v>331</v>
      </c>
      <c r="O28" s="1" t="s">
        <v>332</v>
      </c>
      <c r="P28" s="1" t="s">
        <v>333</v>
      </c>
      <c r="Q28" s="1" t="s">
        <v>418</v>
      </c>
      <c r="R28" s="1" t="s">
        <v>72</v>
      </c>
      <c r="S28" s="1" t="s">
        <v>34</v>
      </c>
      <c r="T28" s="1" t="s">
        <v>335</v>
      </c>
    </row>
    <row r="29" s="1" customFormat="1" spans="1:20">
      <c r="A29" s="1" t="s">
        <v>150</v>
      </c>
      <c r="B29" s="1" t="s">
        <v>98</v>
      </c>
      <c r="C29" s="1" t="s">
        <v>419</v>
      </c>
      <c r="D29" s="1" t="s">
        <v>152</v>
      </c>
      <c r="E29" s="1" t="s">
        <v>153</v>
      </c>
      <c r="F29" s="1" t="s">
        <v>98</v>
      </c>
      <c r="G29" s="1" t="s">
        <v>80</v>
      </c>
      <c r="H29" s="1" t="s">
        <v>328</v>
      </c>
      <c r="I29" s="1" t="s">
        <v>420</v>
      </c>
      <c r="J29" s="1" t="s">
        <v>330</v>
      </c>
      <c r="K29" s="1" t="s">
        <v>420</v>
      </c>
      <c r="L29" s="1" t="s">
        <v>420</v>
      </c>
      <c r="M29" s="1" t="s">
        <v>331</v>
      </c>
      <c r="N29" s="1" t="s">
        <v>331</v>
      </c>
      <c r="O29" s="1" t="s">
        <v>332</v>
      </c>
      <c r="P29" s="1" t="s">
        <v>333</v>
      </c>
      <c r="Q29" s="1" t="s">
        <v>421</v>
      </c>
      <c r="R29" s="1" t="s">
        <v>72</v>
      </c>
      <c r="S29" s="1" t="s">
        <v>34</v>
      </c>
      <c r="T29" s="1" t="s">
        <v>335</v>
      </c>
    </row>
    <row r="30" s="1" customFormat="1" spans="1:20">
      <c r="A30" s="1" t="s">
        <v>284</v>
      </c>
      <c r="B30" s="1" t="s">
        <v>98</v>
      </c>
      <c r="C30" s="1" t="s">
        <v>422</v>
      </c>
      <c r="D30" s="1" t="s">
        <v>423</v>
      </c>
      <c r="E30" s="1" t="s">
        <v>287</v>
      </c>
      <c r="F30" s="1" t="s">
        <v>98</v>
      </c>
      <c r="G30" s="1" t="s">
        <v>80</v>
      </c>
      <c r="H30" s="1" t="s">
        <v>328</v>
      </c>
      <c r="I30" s="1" t="s">
        <v>420</v>
      </c>
      <c r="J30" s="1" t="s">
        <v>330</v>
      </c>
      <c r="K30" s="1" t="s">
        <v>420</v>
      </c>
      <c r="L30" s="1" t="s">
        <v>420</v>
      </c>
      <c r="M30" s="1" t="s">
        <v>331</v>
      </c>
      <c r="N30" s="1" t="s">
        <v>331</v>
      </c>
      <c r="O30" s="1" t="s">
        <v>332</v>
      </c>
      <c r="P30" s="1" t="s">
        <v>333</v>
      </c>
      <c r="Q30" s="1" t="s">
        <v>424</v>
      </c>
      <c r="R30" s="1" t="s">
        <v>72</v>
      </c>
      <c r="S30" s="1" t="s">
        <v>34</v>
      </c>
      <c r="T30" s="1" t="s">
        <v>335</v>
      </c>
    </row>
    <row r="31" s="1" customFormat="1" spans="1:20">
      <c r="A31" s="1" t="s">
        <v>288</v>
      </c>
      <c r="B31" s="1" t="s">
        <v>98</v>
      </c>
      <c r="C31" s="1" t="s">
        <v>425</v>
      </c>
      <c r="D31" s="1" t="s">
        <v>426</v>
      </c>
      <c r="E31" s="1" t="s">
        <v>291</v>
      </c>
      <c r="F31" s="1" t="s">
        <v>98</v>
      </c>
      <c r="G31" s="1" t="s">
        <v>80</v>
      </c>
      <c r="H31" s="1" t="s">
        <v>328</v>
      </c>
      <c r="I31" s="1" t="s">
        <v>427</v>
      </c>
      <c r="J31" s="1" t="s">
        <v>330</v>
      </c>
      <c r="K31" s="1" t="s">
        <v>427</v>
      </c>
      <c r="L31" s="1" t="s">
        <v>427</v>
      </c>
      <c r="M31" s="1" t="s">
        <v>331</v>
      </c>
      <c r="N31" s="1" t="s">
        <v>331</v>
      </c>
      <c r="O31" s="1" t="s">
        <v>332</v>
      </c>
      <c r="P31" s="1" t="s">
        <v>333</v>
      </c>
      <c r="Q31" s="1" t="s">
        <v>428</v>
      </c>
      <c r="R31" s="1" t="s">
        <v>72</v>
      </c>
      <c r="S31" s="1" t="s">
        <v>34</v>
      </c>
      <c r="T31" s="1" t="s">
        <v>335</v>
      </c>
    </row>
    <row r="32" s="1" customFormat="1" spans="1:20">
      <c r="A32" s="1" t="s">
        <v>257</v>
      </c>
      <c r="B32" s="1" t="s">
        <v>98</v>
      </c>
      <c r="C32" s="1" t="s">
        <v>429</v>
      </c>
      <c r="D32" s="1" t="s">
        <v>259</v>
      </c>
      <c r="E32" s="1" t="s">
        <v>260</v>
      </c>
      <c r="F32" s="1" t="s">
        <v>98</v>
      </c>
      <c r="G32" s="1" t="s">
        <v>80</v>
      </c>
      <c r="H32" s="1" t="s">
        <v>328</v>
      </c>
      <c r="I32" s="1" t="s">
        <v>430</v>
      </c>
      <c r="J32" s="1" t="s">
        <v>330</v>
      </c>
      <c r="K32" s="1" t="s">
        <v>430</v>
      </c>
      <c r="L32" s="1" t="s">
        <v>430</v>
      </c>
      <c r="M32" s="1" t="s">
        <v>331</v>
      </c>
      <c r="N32" s="1" t="s">
        <v>331</v>
      </c>
      <c r="O32" s="1" t="s">
        <v>332</v>
      </c>
      <c r="P32" s="1" t="s">
        <v>333</v>
      </c>
      <c r="Q32" s="1" t="s">
        <v>431</v>
      </c>
      <c r="R32" s="1" t="s">
        <v>72</v>
      </c>
      <c r="S32" s="1" t="s">
        <v>34</v>
      </c>
      <c r="T32" s="1" t="s">
        <v>335</v>
      </c>
    </row>
    <row r="33" s="1" customFormat="1" spans="1:20">
      <c r="A33" s="1" t="s">
        <v>245</v>
      </c>
      <c r="B33" s="1" t="s">
        <v>98</v>
      </c>
      <c r="C33" s="1" t="s">
        <v>432</v>
      </c>
      <c r="D33" s="1" t="s">
        <v>247</v>
      </c>
      <c r="E33" s="1" t="s">
        <v>248</v>
      </c>
      <c r="F33" s="1" t="s">
        <v>98</v>
      </c>
      <c r="G33" s="1" t="s">
        <v>80</v>
      </c>
      <c r="H33" s="1" t="s">
        <v>328</v>
      </c>
      <c r="I33" s="1" t="s">
        <v>433</v>
      </c>
      <c r="J33" s="1" t="s">
        <v>330</v>
      </c>
      <c r="K33" s="1" t="s">
        <v>433</v>
      </c>
      <c r="L33" s="1" t="s">
        <v>433</v>
      </c>
      <c r="M33" s="1" t="s">
        <v>331</v>
      </c>
      <c r="N33" s="1" t="s">
        <v>331</v>
      </c>
      <c r="O33" s="1" t="s">
        <v>332</v>
      </c>
      <c r="P33" s="1" t="s">
        <v>333</v>
      </c>
      <c r="Q33" s="1" t="s">
        <v>434</v>
      </c>
      <c r="R33" s="1" t="s">
        <v>72</v>
      </c>
      <c r="S33" s="1" t="s">
        <v>34</v>
      </c>
      <c r="T33" s="1" t="s">
        <v>335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2022-02-11T03:50:09Z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3E8F4BDE371E4BCF91182A8809289CA9</vt:lpwstr>
  </property>
</Properties>
</file>