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<sst xmlns="http://schemas.openxmlformats.org/spreadsheetml/2006/main" count="643" uniqueCount="212">
  <si>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</si>
  <si>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</si>
  <si>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</si>
  <si>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</si>
  <si>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</si>
  <si>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</si>
  <si>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</si>
  <si>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</si>
  <si>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</si>
  <si>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</si>
  <si>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</si>
  <si>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</si>
  <si>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</si>
  <si>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</si>
  <si>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</si>
  <si>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</si>
  <si>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</si>
  <si>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</si>
  <si>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</si>
  <si>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</si>
  <si>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</si>
  <si>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</si>
  <si>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</si>
  <si>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</si>
  <si>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</si>
  <si>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17202308418	</t>
  </si>
  <si>
    <t>Ctrip</t>
  </si>
  <si>
    <t>正常</t>
  </si>
  <si>
    <t>[重庆]汉庭酒店(重庆两路口儿童医院店)(68610511)</t>
  </si>
  <si>
    <t>双床房A&lt;2人入住&gt;</t>
  </si>
  <si>
    <t>CNY</t>
  </si>
  <si>
    <t>周谞</t>
  </si>
  <si>
    <t>CA13744220211CNY</t>
  </si>
  <si>
    <t>未提现</t>
  </si>
  <si>
    <t>携程开票</t>
  </si>
  <si>
    <t xml:space="preserve">	</t>
  </si>
  <si>
    <t xml:space="preserve">R4000132075382590001	</t>
  </si>
  <si>
    <t xml:space="preserve">17226827969	</t>
  </si>
  <si>
    <t>[淮安]兰欧酒店(淮安和平路万达广场店)(76439132)</t>
  </si>
  <si>
    <t>兰艺大床房(无窗)&lt;2人入住&gt;&lt;早餐&gt;</t>
  </si>
  <si>
    <t>苏家俊</t>
  </si>
  <si>
    <t xml:space="preserve">2408115	</t>
  </si>
  <si>
    <t xml:space="preserve">17234219300	</t>
  </si>
  <si>
    <t>[null](82507816)</t>
  </si>
  <si>
    <t xml:space="preserve">17235321214	</t>
  </si>
  <si>
    <t xml:space="preserve">17235536139	</t>
  </si>
  <si>
    <t>[绵阳]尚客优品酒店(绵阳塞纳阳光高铁站店)(76551110)</t>
  </si>
  <si>
    <t>优馨大床房&lt;2人入住&gt;</t>
  </si>
  <si>
    <t>梁国庆</t>
  </si>
  <si>
    <t xml:space="preserve">17235547249	</t>
  </si>
  <si>
    <t xml:space="preserve">17235881437	</t>
  </si>
  <si>
    <t>[晋江]晋江安海智选假日酒店(81209978)</t>
  </si>
  <si>
    <t>标准大床房&lt;2人入住&gt;&lt;早餐&gt;</t>
  </si>
  <si>
    <t>谢淑婷</t>
  </si>
  <si>
    <t>取消</t>
  </si>
  <si>
    <t xml:space="preserve">17236033028	</t>
  </si>
  <si>
    <t>[汝城]尚客优连锁酒店(汝城九龙国际店)(77139816)</t>
  </si>
  <si>
    <t>豪华大床房&lt;2人入住&gt;</t>
  </si>
  <si>
    <t>蔡成钧</t>
  </si>
  <si>
    <t xml:space="preserve">17236314060	</t>
  </si>
  <si>
    <t>[北京]IU酒店(北京科技大学北沙滩地铁站店)(76423426)</t>
  </si>
  <si>
    <t>小U超级大床房&lt;2人入住&gt;</t>
  </si>
  <si>
    <t>蔡俊波</t>
  </si>
  <si>
    <t xml:space="preserve">104214825934	</t>
  </si>
  <si>
    <t xml:space="preserve">17236597657	</t>
  </si>
  <si>
    <t>[上海]海友酒店(上海新国际博览中心店)(76436422)</t>
  </si>
  <si>
    <t>高级大床房A&lt;2人入住&gt;</t>
  </si>
  <si>
    <t>蔡燕燕</t>
  </si>
  <si>
    <t xml:space="preserve">2409342	</t>
  </si>
  <si>
    <t xml:space="preserve">17236656664	</t>
  </si>
  <si>
    <t>[南充]喆啡酒店(南充潆华南路气象公园店)(76478744)</t>
  </si>
  <si>
    <t>醇享生活房&lt;2人入住&gt;&lt;早餐&gt;</t>
  </si>
  <si>
    <t>李科丰</t>
  </si>
  <si>
    <t xml:space="preserve">17239520047	</t>
  </si>
  <si>
    <t>[台南]台南一绪二咖啡民居(Café IsShoNi)(81210275)</t>
  </si>
  <si>
    <t>大庭院双人房&lt;2人入住&gt;</t>
  </si>
  <si>
    <t>SHEN/KUOAN</t>
  </si>
  <si>
    <t xml:space="preserve">17239634532	</t>
  </si>
  <si>
    <t>[宁都]尚客优快捷酒店(宁都三环南路店)(80246793)</t>
  </si>
  <si>
    <t>标准大床房&lt;2人入住&gt;</t>
  </si>
  <si>
    <t>胡含龙</t>
  </si>
  <si>
    <t xml:space="preserve">2409360	</t>
  </si>
  <si>
    <t xml:space="preserve">17240726937	</t>
  </si>
  <si>
    <t>[合肥]格林豪泰酒店(合肥明发广场店)(80249219)</t>
  </si>
  <si>
    <t>特惠大床房&lt;2人入住&gt;</t>
  </si>
  <si>
    <t>平友粉</t>
  </si>
  <si>
    <t xml:space="preserve">2409464	</t>
  </si>
  <si>
    <t xml:space="preserve">17240786756	</t>
  </si>
  <si>
    <t>[金寨]格林联盟酒店(金寨金都花园店)(77139767)</t>
  </si>
  <si>
    <t>大床房&lt;2人入住&gt;</t>
  </si>
  <si>
    <t>赵欢</t>
  </si>
  <si>
    <t xml:space="preserve">(GRT)74650386;	</t>
  </si>
  <si>
    <t xml:space="preserve">17240953543	</t>
  </si>
  <si>
    <t>[厦门]厦门中心智选假日酒店(81208735)</t>
  </si>
  <si>
    <t>标准双床房&lt;2人入住&gt;&lt;早餐&gt;</t>
  </si>
  <si>
    <t>涂殿文</t>
  </si>
  <si>
    <t xml:space="preserve">17241403215	</t>
  </si>
  <si>
    <t>小U舒适大床房&lt;2人入住&gt;</t>
  </si>
  <si>
    <t>宏星龙</t>
  </si>
  <si>
    <t xml:space="preserve">2409550	</t>
  </si>
  <si>
    <t xml:space="preserve">104215798554	</t>
  </si>
  <si>
    <t xml:space="preserve">17241456929	</t>
  </si>
  <si>
    <t>[武汉]城市便捷酒店(武汉中南路傅家坡店)(68346364)</t>
  </si>
  <si>
    <t>特惠大床房(无窗)&lt;2人入住&gt;</t>
  </si>
  <si>
    <t>袁伟豪</t>
  </si>
  <si>
    <t xml:space="preserve">2409554	</t>
  </si>
  <si>
    <t xml:space="preserve">17241500944	</t>
  </si>
  <si>
    <t>[null](81314465)</t>
  </si>
  <si>
    <t xml:space="preserve">17241518638	</t>
  </si>
  <si>
    <t>[武汉]城市便捷酒店(武汉汉口火车站地铁站店)(68345986)</t>
  </si>
  <si>
    <t>商务大床房&lt;2人入住&gt;&lt;早餐&gt;</t>
  </si>
  <si>
    <t>王志敏</t>
  </si>
  <si>
    <t>，</t>
  </si>
  <si>
    <t>A220211100514481</t>
  </si>
  <si>
    <t>总计：4199元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</si>
  <si>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</si>
  <si>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</si>
  <si>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</si>
  <si>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</si>
  <si>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</si>
  <si>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</si>
  <si>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</si>
  <si>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</si>
  <si>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</si>
  <si>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</si>
  <si>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</si>
  <si>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</si>
  <si>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</si>
  <si>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</si>
  <si>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</si>
  <si>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</si>
  <si>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</si>
  <si>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2022-01-26</t>
  </si>
  <si>
    <t>2409565</t>
  </si>
  <si>
    <t>城市便捷酒店(武汉汉口火车站地铁站店)</t>
  </si>
  <si>
    <t>2022-01-27</t>
  </si>
  <si>
    <t>退房日月结</t>
  </si>
  <si>
    <t>191.00</t>
  </si>
  <si>
    <t>RMB</t>
  </si>
  <si>
    <t>0</t>
  </si>
  <si>
    <t>0.00</t>
  </si>
  <si>
    <t>携程汇登国内直连</t>
  </si>
  <si>
    <t>2022-01-26 21:47:19</t>
  </si>
  <si>
    <t>否</t>
  </si>
  <si>
    <t>广州汇登信息科技有限公司</t>
  </si>
  <si>
    <t>直连</t>
  </si>
  <si>
    <t>2409561</t>
  </si>
  <si>
    <t>城市便捷酒店（荆门银泰城火车站店）</t>
  </si>
  <si>
    <t>刘凌云</t>
  </si>
  <si>
    <t>138.00</t>
  </si>
  <si>
    <t>2022-01-26 21:43:18</t>
  </si>
  <si>
    <t>2409554</t>
  </si>
  <si>
    <t>城市便捷酒店(武汉中南路傅家坡店)</t>
  </si>
  <si>
    <t>151.00</t>
  </si>
  <si>
    <t>2022-01-26 21:30:40</t>
  </si>
  <si>
    <t>2409550</t>
  </si>
  <si>
    <t>IU酒店(北京科技大学北沙滩地铁站店)</t>
  </si>
  <si>
    <t>198.00</t>
  </si>
  <si>
    <t>2022-01-26 21:16:45</t>
  </si>
  <si>
    <t>2409492</t>
  </si>
  <si>
    <t>厦门中心智选假日酒店</t>
  </si>
  <si>
    <t>332.00</t>
  </si>
  <si>
    <t>2022-01-26 19:08:25</t>
  </si>
  <si>
    <t>2409474</t>
  </si>
  <si>
    <t>格林联盟酒店（金寨古碑镇金都花园店）</t>
  </si>
  <si>
    <t>165.00</t>
  </si>
  <si>
    <t>2022-01-26 18:17:16</t>
  </si>
  <si>
    <t>2409464</t>
  </si>
  <si>
    <t>格林豪泰酒店(合肥明发广场店)</t>
  </si>
  <si>
    <t>121.00</t>
  </si>
  <si>
    <t>2022-01-26 17:59:22</t>
  </si>
  <si>
    <t>2409360</t>
  </si>
  <si>
    <t>尚客优快捷酒店（赣州宁都三环南路店）</t>
  </si>
  <si>
    <t>125.00</t>
  </si>
  <si>
    <t>2022-01-26 14:10:02</t>
  </si>
  <si>
    <t>2409355</t>
  </si>
  <si>
    <t>Café IsShoNi 一绪二咖啡民居</t>
  </si>
  <si>
    <t>SHEN KUOAN</t>
  </si>
  <si>
    <t>539.00</t>
  </si>
  <si>
    <t>2022-01-26 14:14:50</t>
  </si>
  <si>
    <t>2409303</t>
  </si>
  <si>
    <t>221.00</t>
  </si>
  <si>
    <t>2022-01-26 11:56:15</t>
  </si>
  <si>
    <t>2409251</t>
  </si>
  <si>
    <t>尚客优连锁酒店（汝城九龙国际店）</t>
  </si>
  <si>
    <t>124.00</t>
  </si>
  <si>
    <t>2022-01-26 10:09:19</t>
  </si>
  <si>
    <t>2409131</t>
  </si>
  <si>
    <t>广州融创施柏阁酒店</t>
  </si>
  <si>
    <t>黄宇健</t>
  </si>
  <si>
    <t>454.00</t>
  </si>
  <si>
    <t>2022-01-26 00:41:45</t>
  </si>
  <si>
    <t>2409125</t>
  </si>
  <si>
    <t>尚客优品酒店(绵阳塞纳阳光高铁站店)</t>
  </si>
  <si>
    <t>141.00</t>
  </si>
  <si>
    <t>2022-01-26 00:35:32</t>
  </si>
  <si>
    <t>2022-01-25</t>
  </si>
  <si>
    <t>2409099</t>
  </si>
  <si>
    <t>梁汉荣</t>
  </si>
  <si>
    <t>2022-01-25 23:10:08</t>
  </si>
  <si>
    <t>2408862</t>
  </si>
  <si>
    <t>许雷</t>
  </si>
  <si>
    <t>2022-01-25 17:51:42</t>
  </si>
  <si>
    <t>2022-01-24</t>
  </si>
  <si>
    <t>2408115</t>
  </si>
  <si>
    <t>兰欧酒店(淮安和平路万达广场店)</t>
  </si>
  <si>
    <t>200.00</t>
  </si>
  <si>
    <t>2022-01-24 17:04:26</t>
  </si>
  <si>
    <t>2022-01-20</t>
  </si>
  <si>
    <t>2401996</t>
  </si>
  <si>
    <t>汉庭酒店(重庆两路口儿童医院店)</t>
  </si>
  <si>
    <t>2022-01-20 11:36:32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</si>
</sst>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5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20" borderId="2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44587</v>
      </c>
      <c r="G2" s="6">
        <v>44588</v>
      </c>
      <c r="H2" s="4">
        <v>1</v>
      </c>
      <c r="I2" s="4">
        <v>1</v>
      </c>
      <c r="J2" s="4">
        <v>1</v>
      </c>
      <c r="K2" s="4" t="s">
        <v>30</v>
      </c>
      <c r="L2" s="4">
        <v>191</v>
      </c>
      <c r="M2" s="4">
        <v>191</v>
      </c>
      <c r="N2" s="4" t="s">
        <v>31</v>
      </c>
      <c r="O2" s="4" t="s">
        <v>32</v>
      </c>
      <c r="P2" s="4" t="s">
        <v>33</v>
      </c>
      <c r="Q2" s="4">
        <v>0</v>
      </c>
      <c r="R2" s="7">
        <v>44581</v>
      </c>
      <c r="S2" s="6">
        <v>44603</v>
      </c>
      <c r="T2" s="4" t="s">
        <v>34</v>
      </c>
      <c r="U2" s="4">
        <v>191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44587</v>
      </c>
      <c r="G3" s="6">
        <v>44588</v>
      </c>
      <c r="H3" s="4">
        <v>1</v>
      </c>
      <c r="I3" s="4">
        <v>1</v>
      </c>
      <c r="J3" s="4">
        <v>1</v>
      </c>
      <c r="K3" s="4" t="s">
        <v>30</v>
      </c>
      <c r="L3" s="4">
        <v>200</v>
      </c>
      <c r="M3" s="4">
        <v>200</v>
      </c>
      <c r="N3" s="4" t="s">
        <v>40</v>
      </c>
      <c r="O3" s="4" t="s">
        <v>32</v>
      </c>
      <c r="P3" s="4" t="s">
        <v>33</v>
      </c>
      <c r="Q3" s="4">
        <v>0</v>
      </c>
      <c r="R3" s="7">
        <v>44585</v>
      </c>
      <c r="S3" s="6">
        <v>44603</v>
      </c>
      <c r="T3" s="4" t="s">
        <v>34</v>
      </c>
      <c r="U3" s="4">
        <v>200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/>
      <c r="F4" s="6">
        <v>44587</v>
      </c>
      <c r="G4" s="6">
        <v>44588</v>
      </c>
      <c r="H4" s="4">
        <v>0</v>
      </c>
      <c r="I4" s="4">
        <v>1</v>
      </c>
      <c r="J4" s="4">
        <v>0</v>
      </c>
      <c r="K4" s="4" t="s">
        <v>30</v>
      </c>
      <c r="L4" s="4">
        <v>454</v>
      </c>
      <c r="M4" s="4">
        <v>454</v>
      </c>
      <c r="N4" s="4"/>
      <c r="O4" s="4" t="s">
        <v>32</v>
      </c>
      <c r="P4" s="4" t="s">
        <v>33</v>
      </c>
      <c r="Q4" s="4">
        <v>0</v>
      </c>
      <c r="R4" s="7">
        <v>44586</v>
      </c>
      <c r="S4" s="6">
        <v>44603</v>
      </c>
      <c r="T4" s="4" t="s">
        <v>34</v>
      </c>
      <c r="U4" s="4">
        <v>454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43</v>
      </c>
      <c r="E5" s="4"/>
      <c r="F5" s="6">
        <v>44587</v>
      </c>
      <c r="G5" s="6">
        <v>44588</v>
      </c>
      <c r="H5" s="4">
        <v>0</v>
      </c>
      <c r="I5" s="4">
        <v>1</v>
      </c>
      <c r="J5" s="4">
        <v>0</v>
      </c>
      <c r="K5" s="4" t="s">
        <v>30</v>
      </c>
      <c r="L5" s="4">
        <v>454</v>
      </c>
      <c r="M5" s="4">
        <v>454</v>
      </c>
      <c r="N5" s="4"/>
      <c r="O5" s="4" t="s">
        <v>32</v>
      </c>
      <c r="P5" s="4" t="s">
        <v>33</v>
      </c>
      <c r="Q5" s="4">
        <v>0</v>
      </c>
      <c r="R5" s="7">
        <v>44586</v>
      </c>
      <c r="S5" s="6">
        <v>44603</v>
      </c>
      <c r="T5" s="4" t="s">
        <v>34</v>
      </c>
      <c r="U5" s="4">
        <v>454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44587</v>
      </c>
      <c r="G6" s="6">
        <v>44588</v>
      </c>
      <c r="H6" s="4">
        <v>1</v>
      </c>
      <c r="I6" s="4">
        <v>1</v>
      </c>
      <c r="J6" s="4">
        <v>1</v>
      </c>
      <c r="K6" s="4" t="s">
        <v>30</v>
      </c>
      <c r="L6" s="4">
        <v>141</v>
      </c>
      <c r="M6" s="4">
        <v>141</v>
      </c>
      <c r="N6" s="4" t="s">
        <v>48</v>
      </c>
      <c r="O6" s="4" t="s">
        <v>32</v>
      </c>
      <c r="P6" s="4" t="s">
        <v>33</v>
      </c>
      <c r="Q6" s="4">
        <v>0</v>
      </c>
      <c r="R6" s="7">
        <v>44587</v>
      </c>
      <c r="S6" s="6">
        <v>44603</v>
      </c>
      <c r="T6" s="4" t="s">
        <v>34</v>
      </c>
      <c r="U6" s="4">
        <v>141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43</v>
      </c>
      <c r="E7" s="4"/>
      <c r="F7" s="6">
        <v>44587</v>
      </c>
      <c r="G7" s="6">
        <v>44588</v>
      </c>
      <c r="H7" s="4">
        <v>0</v>
      </c>
      <c r="I7" s="4">
        <v>1</v>
      </c>
      <c r="J7" s="4">
        <v>0</v>
      </c>
      <c r="K7" s="4" t="s">
        <v>30</v>
      </c>
      <c r="L7" s="4">
        <v>454</v>
      </c>
      <c r="M7" s="4">
        <v>454</v>
      </c>
      <c r="N7" s="4"/>
      <c r="O7" s="4" t="s">
        <v>32</v>
      </c>
      <c r="P7" s="4" t="s">
        <v>33</v>
      </c>
      <c r="Q7" s="4">
        <v>0</v>
      </c>
      <c r="R7" s="7">
        <v>44587</v>
      </c>
      <c r="S7" s="6">
        <v>44603</v>
      </c>
      <c r="T7" s="4" t="s">
        <v>34</v>
      </c>
      <c r="U7" s="4">
        <v>454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44587</v>
      </c>
      <c r="G8" s="6">
        <v>44588</v>
      </c>
      <c r="H8" s="4">
        <v>1</v>
      </c>
      <c r="I8" s="4">
        <v>1</v>
      </c>
      <c r="J8" s="4">
        <v>1</v>
      </c>
      <c r="K8" s="4" t="s">
        <v>30</v>
      </c>
      <c r="L8" s="4">
        <v>270</v>
      </c>
      <c r="M8" s="4">
        <v>270</v>
      </c>
      <c r="N8" s="4" t="s">
        <v>53</v>
      </c>
      <c r="O8" s="4" t="s">
        <v>32</v>
      </c>
      <c r="P8" s="4" t="s">
        <v>33</v>
      </c>
      <c r="Q8" s="4">
        <v>0</v>
      </c>
      <c r="R8" s="7">
        <v>44587</v>
      </c>
      <c r="S8" s="6">
        <v>44603</v>
      </c>
      <c r="T8" s="4" t="s">
        <v>34</v>
      </c>
      <c r="U8" s="4">
        <v>270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50</v>
      </c>
      <c r="B9" s="4" t="s">
        <v>26</v>
      </c>
      <c r="C9" s="4" t="s">
        <v>54</v>
      </c>
      <c r="D9" s="4" t="s">
        <v>51</v>
      </c>
      <c r="E9" s="4" t="s">
        <v>52</v>
      </c>
      <c r="F9" s="6">
        <v>44587</v>
      </c>
      <c r="G9" s="6">
        <v>44588</v>
      </c>
      <c r="H9" s="4">
        <v>1</v>
      </c>
      <c r="I9" s="4">
        <v>1</v>
      </c>
      <c r="J9" s="4">
        <v>1</v>
      </c>
      <c r="K9" s="4" t="s">
        <v>30</v>
      </c>
      <c r="L9" s="4">
        <v>-270</v>
      </c>
      <c r="M9" s="4">
        <v>-270</v>
      </c>
      <c r="N9" s="4" t="s">
        <v>53</v>
      </c>
      <c r="O9" s="4" t="s">
        <v>32</v>
      </c>
      <c r="P9" s="4" t="s">
        <v>33</v>
      </c>
      <c r="Q9" s="4">
        <v>0</v>
      </c>
      <c r="R9" s="7">
        <v>44587</v>
      </c>
      <c r="S9" s="6">
        <v>44603</v>
      </c>
      <c r="T9" s="4" t="s">
        <v>34</v>
      </c>
      <c r="U9" s="4">
        <v>-270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55</v>
      </c>
      <c r="B10" s="4" t="s">
        <v>26</v>
      </c>
      <c r="C10" s="4" t="s">
        <v>27</v>
      </c>
      <c r="D10" s="4" t="s">
        <v>56</v>
      </c>
      <c r="E10" s="4" t="s">
        <v>57</v>
      </c>
      <c r="F10" s="6">
        <v>44587</v>
      </c>
      <c r="G10" s="6">
        <v>44588</v>
      </c>
      <c r="H10" s="4">
        <v>1</v>
      </c>
      <c r="I10" s="4">
        <v>1</v>
      </c>
      <c r="J10" s="4">
        <v>1</v>
      </c>
      <c r="K10" s="4" t="s">
        <v>30</v>
      </c>
      <c r="L10" s="4">
        <v>124</v>
      </c>
      <c r="M10" s="4">
        <v>124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44587</v>
      </c>
      <c r="S10" s="6">
        <v>44603</v>
      </c>
      <c r="T10" s="4" t="s">
        <v>34</v>
      </c>
      <c r="U10" s="4">
        <v>124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59</v>
      </c>
      <c r="B11" s="4" t="s">
        <v>26</v>
      </c>
      <c r="C11" s="4" t="s">
        <v>27</v>
      </c>
      <c r="D11" s="4" t="s">
        <v>60</v>
      </c>
      <c r="E11" s="4" t="s">
        <v>61</v>
      </c>
      <c r="F11" s="6">
        <v>44587</v>
      </c>
      <c r="G11" s="6">
        <v>44588</v>
      </c>
      <c r="H11" s="4">
        <v>1</v>
      </c>
      <c r="I11" s="4">
        <v>1</v>
      </c>
      <c r="J11" s="4">
        <v>1</v>
      </c>
      <c r="K11" s="4" t="s">
        <v>30</v>
      </c>
      <c r="L11" s="4">
        <v>221</v>
      </c>
      <c r="M11" s="4">
        <v>221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44587</v>
      </c>
      <c r="S11" s="6">
        <v>44603</v>
      </c>
      <c r="T11" s="4" t="s">
        <v>34</v>
      </c>
      <c r="U11" s="4">
        <v>221</v>
      </c>
      <c r="V11" s="4">
        <v>0</v>
      </c>
      <c r="W11" s="4">
        <v>0</v>
      </c>
      <c r="X11" s="4" t="s">
        <v>35</v>
      </c>
      <c r="Y11" s="4" t="s">
        <v>63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65</v>
      </c>
      <c r="E12" s="4" t="s">
        <v>66</v>
      </c>
      <c r="F12" s="6">
        <v>44587</v>
      </c>
      <c r="G12" s="6">
        <v>44588</v>
      </c>
      <c r="H12" s="4">
        <v>1</v>
      </c>
      <c r="I12" s="4">
        <v>1</v>
      </c>
      <c r="J12" s="4">
        <v>1</v>
      </c>
      <c r="K12" s="4" t="s">
        <v>30</v>
      </c>
      <c r="L12" s="4">
        <v>102</v>
      </c>
      <c r="M12" s="4">
        <v>102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44587</v>
      </c>
      <c r="S12" s="6">
        <v>44603</v>
      </c>
      <c r="T12" s="4" t="s">
        <v>34</v>
      </c>
      <c r="U12" s="4">
        <v>102</v>
      </c>
      <c r="V12" s="4">
        <v>0</v>
      </c>
      <c r="W12" s="4">
        <v>0</v>
      </c>
      <c r="X12" s="4" t="s">
        <v>68</v>
      </c>
      <c r="Y12" s="4" t="s">
        <v>35</v>
      </c>
    </row>
    <row r="13" s="4" customFormat="1" spans="1:25">
      <c r="A13" s="4" t="s">
        <v>64</v>
      </c>
      <c r="B13" s="4" t="s">
        <v>26</v>
      </c>
      <c r="C13" s="4" t="s">
        <v>54</v>
      </c>
      <c r="D13" s="4" t="s">
        <v>65</v>
      </c>
      <c r="E13" s="4" t="s">
        <v>66</v>
      </c>
      <c r="F13" s="6">
        <v>44587</v>
      </c>
      <c r="G13" s="6">
        <v>44588</v>
      </c>
      <c r="H13" s="4">
        <v>1</v>
      </c>
      <c r="I13" s="4">
        <v>1</v>
      </c>
      <c r="J13" s="4">
        <v>1</v>
      </c>
      <c r="K13" s="4" t="s">
        <v>30</v>
      </c>
      <c r="L13" s="4">
        <v>-102</v>
      </c>
      <c r="M13" s="4">
        <v>-102</v>
      </c>
      <c r="N13" s="4" t="s">
        <v>67</v>
      </c>
      <c r="O13" s="4" t="s">
        <v>32</v>
      </c>
      <c r="P13" s="4" t="s">
        <v>33</v>
      </c>
      <c r="Q13" s="4">
        <v>0</v>
      </c>
      <c r="R13" s="7">
        <v>44587</v>
      </c>
      <c r="S13" s="6">
        <v>44603</v>
      </c>
      <c r="T13" s="4" t="s">
        <v>34</v>
      </c>
      <c r="U13" s="4">
        <v>-102</v>
      </c>
      <c r="V13" s="4">
        <v>0</v>
      </c>
      <c r="W13" s="4">
        <v>0</v>
      </c>
      <c r="X13" s="4" t="s">
        <v>68</v>
      </c>
      <c r="Y13" s="4" t="s">
        <v>35</v>
      </c>
    </row>
    <row r="14" s="4" customFormat="1" spans="1:25">
      <c r="A14" s="4" t="s">
        <v>69</v>
      </c>
      <c r="B14" s="4" t="s">
        <v>26</v>
      </c>
      <c r="C14" s="4" t="s">
        <v>27</v>
      </c>
      <c r="D14" s="4" t="s">
        <v>70</v>
      </c>
      <c r="E14" s="4" t="s">
        <v>71</v>
      </c>
      <c r="F14" s="6">
        <v>44587</v>
      </c>
      <c r="G14" s="6">
        <v>44588</v>
      </c>
      <c r="H14" s="4">
        <v>1</v>
      </c>
      <c r="I14" s="4">
        <v>1</v>
      </c>
      <c r="J14" s="4">
        <v>1</v>
      </c>
      <c r="K14" s="4" t="s">
        <v>30</v>
      </c>
      <c r="L14" s="4">
        <v>192</v>
      </c>
      <c r="M14" s="4">
        <v>192</v>
      </c>
      <c r="N14" s="4" t="s">
        <v>72</v>
      </c>
      <c r="O14" s="4" t="s">
        <v>32</v>
      </c>
      <c r="P14" s="4" t="s">
        <v>33</v>
      </c>
      <c r="Q14" s="4">
        <v>0</v>
      </c>
      <c r="R14" s="7">
        <v>44587</v>
      </c>
      <c r="S14" s="6">
        <v>44603</v>
      </c>
      <c r="T14" s="4" t="s">
        <v>34</v>
      </c>
      <c r="U14" s="4">
        <v>192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74</v>
      </c>
      <c r="E15" s="4" t="s">
        <v>75</v>
      </c>
      <c r="F15" s="6">
        <v>44587</v>
      </c>
      <c r="G15" s="6">
        <v>44588</v>
      </c>
      <c r="H15" s="4">
        <v>1</v>
      </c>
      <c r="I15" s="4">
        <v>1</v>
      </c>
      <c r="J15" s="4">
        <v>1</v>
      </c>
      <c r="K15" s="4" t="s">
        <v>30</v>
      </c>
      <c r="L15" s="4">
        <v>539</v>
      </c>
      <c r="M15" s="4">
        <v>539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44587</v>
      </c>
      <c r="S15" s="6">
        <v>44603</v>
      </c>
      <c r="T15" s="4" t="s">
        <v>34</v>
      </c>
      <c r="U15" s="4">
        <v>539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69</v>
      </c>
      <c r="B16" s="4" t="s">
        <v>26</v>
      </c>
      <c r="C16" s="4" t="s">
        <v>54</v>
      </c>
      <c r="D16" s="4" t="s">
        <v>70</v>
      </c>
      <c r="E16" s="4" t="s">
        <v>71</v>
      </c>
      <c r="F16" s="6">
        <v>44587</v>
      </c>
      <c r="G16" s="6">
        <v>44588</v>
      </c>
      <c r="H16" s="4">
        <v>1</v>
      </c>
      <c r="I16" s="4">
        <v>1</v>
      </c>
      <c r="J16" s="4">
        <v>1</v>
      </c>
      <c r="K16" s="4" t="s">
        <v>30</v>
      </c>
      <c r="L16" s="4">
        <v>-192</v>
      </c>
      <c r="M16" s="4">
        <v>-192</v>
      </c>
      <c r="N16" s="4" t="s">
        <v>72</v>
      </c>
      <c r="O16" s="4" t="s">
        <v>32</v>
      </c>
      <c r="P16" s="4" t="s">
        <v>33</v>
      </c>
      <c r="Q16" s="4">
        <v>0</v>
      </c>
      <c r="R16" s="7">
        <v>44587</v>
      </c>
      <c r="S16" s="6">
        <v>44603</v>
      </c>
      <c r="T16" s="4" t="s">
        <v>34</v>
      </c>
      <c r="U16" s="4">
        <v>-192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77</v>
      </c>
      <c r="B17" s="4" t="s">
        <v>26</v>
      </c>
      <c r="C17" s="4" t="s">
        <v>27</v>
      </c>
      <c r="D17" s="4" t="s">
        <v>78</v>
      </c>
      <c r="E17" s="4" t="s">
        <v>79</v>
      </c>
      <c r="F17" s="6">
        <v>44587</v>
      </c>
      <c r="G17" s="6">
        <v>44588</v>
      </c>
      <c r="H17" s="4">
        <v>1</v>
      </c>
      <c r="I17" s="4">
        <v>1</v>
      </c>
      <c r="J17" s="4">
        <v>1</v>
      </c>
      <c r="K17" s="4" t="s">
        <v>30</v>
      </c>
      <c r="L17" s="4">
        <v>125</v>
      </c>
      <c r="M17" s="4">
        <v>125</v>
      </c>
      <c r="N17" s="4" t="s">
        <v>80</v>
      </c>
      <c r="O17" s="4" t="s">
        <v>32</v>
      </c>
      <c r="P17" s="4" t="s">
        <v>33</v>
      </c>
      <c r="Q17" s="4">
        <v>0</v>
      </c>
      <c r="R17" s="7">
        <v>44587</v>
      </c>
      <c r="S17" s="6">
        <v>44603</v>
      </c>
      <c r="T17" s="4" t="s">
        <v>34</v>
      </c>
      <c r="U17" s="4">
        <v>125</v>
      </c>
      <c r="V17" s="4">
        <v>0</v>
      </c>
      <c r="W17" s="4">
        <v>0</v>
      </c>
      <c r="X17" s="4" t="s">
        <v>81</v>
      </c>
      <c r="Y17" s="4" t="s">
        <v>35</v>
      </c>
    </row>
    <row r="18" s="4" customFormat="1" spans="1:25">
      <c r="A18" s="4" t="s">
        <v>82</v>
      </c>
      <c r="B18" s="4" t="s">
        <v>26</v>
      </c>
      <c r="C18" s="4" t="s">
        <v>27</v>
      </c>
      <c r="D18" s="4" t="s">
        <v>83</v>
      </c>
      <c r="E18" s="4" t="s">
        <v>84</v>
      </c>
      <c r="F18" s="6">
        <v>44587</v>
      </c>
      <c r="G18" s="6">
        <v>44588</v>
      </c>
      <c r="H18" s="4">
        <v>1</v>
      </c>
      <c r="I18" s="4">
        <v>1</v>
      </c>
      <c r="J18" s="4">
        <v>1</v>
      </c>
      <c r="K18" s="4" t="s">
        <v>30</v>
      </c>
      <c r="L18" s="4">
        <v>121</v>
      </c>
      <c r="M18" s="4">
        <v>121</v>
      </c>
      <c r="N18" s="4" t="s">
        <v>85</v>
      </c>
      <c r="O18" s="4" t="s">
        <v>32</v>
      </c>
      <c r="P18" s="4" t="s">
        <v>33</v>
      </c>
      <c r="Q18" s="4">
        <v>0</v>
      </c>
      <c r="R18" s="7">
        <v>44587</v>
      </c>
      <c r="S18" s="6">
        <v>44603</v>
      </c>
      <c r="T18" s="4" t="s">
        <v>34</v>
      </c>
      <c r="U18" s="4">
        <v>121</v>
      </c>
      <c r="V18" s="4">
        <v>0</v>
      </c>
      <c r="W18" s="4">
        <v>0</v>
      </c>
      <c r="X18" s="4" t="s">
        <v>86</v>
      </c>
      <c r="Y18" s="4" t="s">
        <v>35</v>
      </c>
    </row>
    <row r="19" s="4" customFormat="1" spans="1:25">
      <c r="A19" s="4" t="s">
        <v>87</v>
      </c>
      <c r="B19" s="4" t="s">
        <v>26</v>
      </c>
      <c r="C19" s="4" t="s">
        <v>27</v>
      </c>
      <c r="D19" s="4" t="s">
        <v>88</v>
      </c>
      <c r="E19" s="4" t="s">
        <v>89</v>
      </c>
      <c r="F19" s="6">
        <v>44587</v>
      </c>
      <c r="G19" s="6">
        <v>44588</v>
      </c>
      <c r="H19" s="4">
        <v>1</v>
      </c>
      <c r="I19" s="4">
        <v>1</v>
      </c>
      <c r="J19" s="4">
        <v>1</v>
      </c>
      <c r="K19" s="4" t="s">
        <v>30</v>
      </c>
      <c r="L19" s="4">
        <v>165</v>
      </c>
      <c r="M19" s="4">
        <v>165</v>
      </c>
      <c r="N19" s="4" t="s">
        <v>90</v>
      </c>
      <c r="O19" s="4" t="s">
        <v>32</v>
      </c>
      <c r="P19" s="4" t="s">
        <v>33</v>
      </c>
      <c r="Q19" s="4">
        <v>0</v>
      </c>
      <c r="R19" s="7">
        <v>44587</v>
      </c>
      <c r="S19" s="6">
        <v>44603</v>
      </c>
      <c r="T19" s="4" t="s">
        <v>34</v>
      </c>
      <c r="U19" s="4">
        <v>165</v>
      </c>
      <c r="V19" s="4">
        <v>0</v>
      </c>
      <c r="W19" s="4">
        <v>0</v>
      </c>
      <c r="X19" s="4" t="s">
        <v>35</v>
      </c>
      <c r="Y19" s="4" t="s">
        <v>91</v>
      </c>
    </row>
    <row r="20" s="4" customFormat="1" spans="1:25">
      <c r="A20" s="4" t="s">
        <v>92</v>
      </c>
      <c r="B20" s="4" t="s">
        <v>26</v>
      </c>
      <c r="C20" s="4" t="s">
        <v>27</v>
      </c>
      <c r="D20" s="4" t="s">
        <v>93</v>
      </c>
      <c r="E20" s="4" t="s">
        <v>94</v>
      </c>
      <c r="F20" s="6">
        <v>44587</v>
      </c>
      <c r="G20" s="6">
        <v>44588</v>
      </c>
      <c r="H20" s="4">
        <v>1</v>
      </c>
      <c r="I20" s="4">
        <v>1</v>
      </c>
      <c r="J20" s="4">
        <v>1</v>
      </c>
      <c r="K20" s="4" t="s">
        <v>30</v>
      </c>
      <c r="L20" s="4">
        <v>332</v>
      </c>
      <c r="M20" s="4">
        <v>332</v>
      </c>
      <c r="N20" s="4" t="s">
        <v>95</v>
      </c>
      <c r="O20" s="4" t="s">
        <v>32</v>
      </c>
      <c r="P20" s="4" t="s">
        <v>33</v>
      </c>
      <c r="Q20" s="4">
        <v>0</v>
      </c>
      <c r="R20" s="7">
        <v>44587</v>
      </c>
      <c r="S20" s="6">
        <v>44603</v>
      </c>
      <c r="T20" s="4" t="s">
        <v>34</v>
      </c>
      <c r="U20" s="4">
        <v>332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96</v>
      </c>
      <c r="B21" s="4" t="s">
        <v>26</v>
      </c>
      <c r="C21" s="4" t="s">
        <v>27</v>
      </c>
      <c r="D21" s="4" t="s">
        <v>60</v>
      </c>
      <c r="E21" s="4" t="s">
        <v>97</v>
      </c>
      <c r="F21" s="6">
        <v>44587</v>
      </c>
      <c r="G21" s="6">
        <v>44588</v>
      </c>
      <c r="H21" s="4">
        <v>1</v>
      </c>
      <c r="I21" s="4">
        <v>1</v>
      </c>
      <c r="J21" s="4">
        <v>1</v>
      </c>
      <c r="K21" s="4" t="s">
        <v>30</v>
      </c>
      <c r="L21" s="4">
        <v>198</v>
      </c>
      <c r="M21" s="4">
        <v>198</v>
      </c>
      <c r="N21" s="4" t="s">
        <v>98</v>
      </c>
      <c r="O21" s="4" t="s">
        <v>32</v>
      </c>
      <c r="P21" s="4" t="s">
        <v>33</v>
      </c>
      <c r="Q21" s="4">
        <v>0</v>
      </c>
      <c r="R21" s="7">
        <v>44587</v>
      </c>
      <c r="S21" s="6">
        <v>44603</v>
      </c>
      <c r="T21" s="4" t="s">
        <v>34</v>
      </c>
      <c r="U21" s="4">
        <v>198</v>
      </c>
      <c r="V21" s="4">
        <v>0</v>
      </c>
      <c r="W21" s="4">
        <v>0</v>
      </c>
      <c r="X21" s="4" t="s">
        <v>99</v>
      </c>
      <c r="Y21" s="4" t="s">
        <v>100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102</v>
      </c>
      <c r="E22" s="4" t="s">
        <v>103</v>
      </c>
      <c r="F22" s="6">
        <v>44587</v>
      </c>
      <c r="G22" s="6">
        <v>44588</v>
      </c>
      <c r="H22" s="4">
        <v>1</v>
      </c>
      <c r="I22" s="4">
        <v>1</v>
      </c>
      <c r="J22" s="4">
        <v>1</v>
      </c>
      <c r="K22" s="4" t="s">
        <v>30</v>
      </c>
      <c r="L22" s="4">
        <v>151</v>
      </c>
      <c r="M22" s="4">
        <v>151</v>
      </c>
      <c r="N22" s="4" t="s">
        <v>104</v>
      </c>
      <c r="O22" s="4" t="s">
        <v>32</v>
      </c>
      <c r="P22" s="4" t="s">
        <v>33</v>
      </c>
      <c r="Q22" s="4">
        <v>0</v>
      </c>
      <c r="R22" s="7">
        <v>44587</v>
      </c>
      <c r="S22" s="6">
        <v>44603</v>
      </c>
      <c r="T22" s="4" t="s">
        <v>34</v>
      </c>
      <c r="U22" s="4">
        <v>151</v>
      </c>
      <c r="V22" s="4">
        <v>0</v>
      </c>
      <c r="W22" s="4">
        <v>0</v>
      </c>
      <c r="X22" s="4" t="s">
        <v>105</v>
      </c>
      <c r="Y22" s="4" t="s">
        <v>35</v>
      </c>
    </row>
    <row r="23" s="4" customFormat="1" spans="1:25">
      <c r="A23" s="4" t="s">
        <v>106</v>
      </c>
      <c r="B23" s="4" t="s">
        <v>26</v>
      </c>
      <c r="C23" s="4" t="s">
        <v>27</v>
      </c>
      <c r="D23" s="4" t="s">
        <v>107</v>
      </c>
      <c r="E23" s="4"/>
      <c r="F23" s="6">
        <v>44587</v>
      </c>
      <c r="G23" s="6">
        <v>44588</v>
      </c>
      <c r="H23" s="4">
        <v>0</v>
      </c>
      <c r="I23" s="4">
        <v>1</v>
      </c>
      <c r="J23" s="4">
        <v>0</v>
      </c>
      <c r="K23" s="4" t="s">
        <v>30</v>
      </c>
      <c r="L23" s="4">
        <v>138</v>
      </c>
      <c r="M23" s="4">
        <v>138</v>
      </c>
      <c r="N23" s="4"/>
      <c r="O23" s="4" t="s">
        <v>32</v>
      </c>
      <c r="P23" s="4" t="s">
        <v>33</v>
      </c>
      <c r="Q23" s="4">
        <v>0</v>
      </c>
      <c r="R23" s="7">
        <v>44587</v>
      </c>
      <c r="S23" s="6">
        <v>44603</v>
      </c>
      <c r="T23" s="4" t="s">
        <v>34</v>
      </c>
      <c r="U23" s="4">
        <v>138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108</v>
      </c>
      <c r="B24" s="4" t="s">
        <v>26</v>
      </c>
      <c r="C24" s="4" t="s">
        <v>27</v>
      </c>
      <c r="D24" s="4" t="s">
        <v>109</v>
      </c>
      <c r="E24" s="4" t="s">
        <v>110</v>
      </c>
      <c r="F24" s="6">
        <v>44587</v>
      </c>
      <c r="G24" s="6">
        <v>44588</v>
      </c>
      <c r="H24" s="4">
        <v>1</v>
      </c>
      <c r="I24" s="4">
        <v>1</v>
      </c>
      <c r="J24" s="4">
        <v>1</v>
      </c>
      <c r="K24" s="4" t="s">
        <v>30</v>
      </c>
      <c r="L24" s="4">
        <v>191</v>
      </c>
      <c r="M24" s="4">
        <v>191</v>
      </c>
      <c r="N24" s="4" t="s">
        <v>111</v>
      </c>
      <c r="O24" s="4" t="s">
        <v>32</v>
      </c>
      <c r="P24" s="4" t="s">
        <v>33</v>
      </c>
      <c r="Q24" s="4">
        <v>0</v>
      </c>
      <c r="R24" s="7">
        <v>44587</v>
      </c>
      <c r="S24" s="6">
        <v>44603</v>
      </c>
      <c r="T24" s="4" t="s">
        <v>34</v>
      </c>
      <c r="U24" s="4">
        <v>191</v>
      </c>
      <c r="V24" s="4">
        <v>0</v>
      </c>
      <c r="W24" s="4">
        <v>0</v>
      </c>
      <c r="X24" s="4" t="s">
        <v>35</v>
      </c>
      <c r="Y2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1.625" style="4" customWidth="1"/>
    <col min="2" max="3" width="11" style="4" customWidth="1"/>
    <col min="4" max="1634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112</v>
      </c>
    </row>
    <row r="2" s="4" customFormat="1" spans="1:9">
      <c r="A2" s="5">
        <v>17202308418</v>
      </c>
      <c r="B2" s="6">
        <v>44587</v>
      </c>
      <c r="C2" s="6">
        <v>44588</v>
      </c>
      <c r="D2" s="4">
        <v>191</v>
      </c>
      <c r="E2" s="4" t="str">
        <f>VLOOKUP(A2,HOP!A:L,12,0)</f>
        <v>191.00</v>
      </c>
      <c r="F2" s="4" t="str">
        <f>VLOOKUP(A2,HOP!A:C,3,0)</f>
        <v>2401996</v>
      </c>
      <c r="G2" s="4">
        <f>D2-E2</f>
        <v>0</v>
      </c>
      <c r="H2" s="4" t="str">
        <f>$H$1&amp;F2</f>
        <v>，2401996</v>
      </c>
      <c r="I2" s="4" t="str">
        <f>VLOOKUP(A2,HOP!A:T,20,0)</f>
        <v>直连</v>
      </c>
    </row>
    <row r="3" s="4" customFormat="1" spans="1:9">
      <c r="A3" s="5">
        <v>17226827969</v>
      </c>
      <c r="B3" s="6">
        <v>44587</v>
      </c>
      <c r="C3" s="6">
        <v>44588</v>
      </c>
      <c r="D3" s="4">
        <v>200</v>
      </c>
      <c r="E3" s="4" t="str">
        <f>VLOOKUP(A3,HOP!A:L,12,0)</f>
        <v>200.00</v>
      </c>
      <c r="F3" s="4" t="str">
        <f>VLOOKUP(A3,HOP!A:C,3,0)</f>
        <v>2408115</v>
      </c>
      <c r="G3" s="4">
        <f t="shared" ref="G3:G21" si="0">D3-E3</f>
        <v>0</v>
      </c>
      <c r="H3" s="4" t="str">
        <f t="shared" ref="H3:H21" si="1">$H$1&amp;F3</f>
        <v>，2408115</v>
      </c>
      <c r="I3" s="4" t="str">
        <f>VLOOKUP(A3,HOP!A:T,20,0)</f>
        <v>直连</v>
      </c>
    </row>
    <row r="4" s="4" customFormat="1" spans="1:9">
      <c r="A4" s="5">
        <v>17234219300</v>
      </c>
      <c r="B4" s="6">
        <v>44587</v>
      </c>
      <c r="C4" s="6">
        <v>44588</v>
      </c>
      <c r="D4" s="4">
        <v>454</v>
      </c>
      <c r="E4" s="4" t="str">
        <f>VLOOKUP(A4,HOP!A:L,12,0)</f>
        <v>454.00</v>
      </c>
      <c r="F4" s="4" t="str">
        <f>VLOOKUP(A4,HOP!A:C,3,0)</f>
        <v>2408862</v>
      </c>
      <c r="G4" s="4">
        <f t="shared" si="0"/>
        <v>0</v>
      </c>
      <c r="H4" s="4" t="str">
        <f t="shared" si="1"/>
        <v>，2408862</v>
      </c>
      <c r="I4" s="4" t="str">
        <f>VLOOKUP(A4,HOP!A:T,20,0)</f>
        <v>直连</v>
      </c>
    </row>
    <row r="5" s="4" customFormat="1" spans="1:9">
      <c r="A5" s="5">
        <v>17235321214</v>
      </c>
      <c r="B5" s="6">
        <v>44587</v>
      </c>
      <c r="C5" s="6">
        <v>44588</v>
      </c>
      <c r="D5" s="4">
        <v>454</v>
      </c>
      <c r="E5" s="4" t="str">
        <f>VLOOKUP(A5,HOP!A:L,12,0)</f>
        <v>454.00</v>
      </c>
      <c r="F5" s="4" t="str">
        <f>VLOOKUP(A5,HOP!A:C,3,0)</f>
        <v>2409099</v>
      </c>
      <c r="G5" s="4">
        <f t="shared" si="0"/>
        <v>0</v>
      </c>
      <c r="H5" s="4" t="str">
        <f t="shared" si="1"/>
        <v>，2409099</v>
      </c>
      <c r="I5" s="4" t="str">
        <f>VLOOKUP(A5,HOP!A:T,20,0)</f>
        <v>直连</v>
      </c>
    </row>
    <row r="6" s="4" customFormat="1" spans="1:9">
      <c r="A6" s="5">
        <v>17235536139</v>
      </c>
      <c r="B6" s="6">
        <v>44587</v>
      </c>
      <c r="C6" s="6">
        <v>44588</v>
      </c>
      <c r="D6" s="4">
        <v>141</v>
      </c>
      <c r="E6" s="4" t="str">
        <f>VLOOKUP(A6,HOP!A:L,12,0)</f>
        <v>141.00</v>
      </c>
      <c r="F6" s="4" t="str">
        <f>VLOOKUP(A6,HOP!A:C,3,0)</f>
        <v>2409125</v>
      </c>
      <c r="G6" s="4">
        <f t="shared" si="0"/>
        <v>0</v>
      </c>
      <c r="H6" s="4" t="str">
        <f t="shared" si="1"/>
        <v>，2409125</v>
      </c>
      <c r="I6" s="4" t="str">
        <f>VLOOKUP(A6,HOP!A:T,20,0)</f>
        <v>直连</v>
      </c>
    </row>
    <row r="7" s="4" customFormat="1" spans="1:9">
      <c r="A7" s="5">
        <v>17235547249</v>
      </c>
      <c r="B7" s="6">
        <v>44587</v>
      </c>
      <c r="C7" s="6">
        <v>44588</v>
      </c>
      <c r="D7" s="4">
        <v>454</v>
      </c>
      <c r="E7" s="4" t="str">
        <f>VLOOKUP(A7,HOP!A:L,12,0)</f>
        <v>454.00</v>
      </c>
      <c r="F7" s="4" t="str">
        <f>VLOOKUP(A7,HOP!A:C,3,0)</f>
        <v>2409131</v>
      </c>
      <c r="G7" s="4">
        <f t="shared" si="0"/>
        <v>0</v>
      </c>
      <c r="H7" s="4" t="str">
        <f t="shared" si="1"/>
        <v>，2409131</v>
      </c>
      <c r="I7" s="4" t="str">
        <f>VLOOKUP(A7,HOP!A:T,20,0)</f>
        <v>直连</v>
      </c>
    </row>
    <row r="8" s="4" customFormat="1" hidden="1" spans="1:9">
      <c r="A8" s="5">
        <v>17235881437</v>
      </c>
      <c r="B8" s="6">
        <v>44587</v>
      </c>
      <c r="C8" s="6">
        <v>44588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5">
        <v>17236033028</v>
      </c>
      <c r="B9" s="6">
        <v>44587</v>
      </c>
      <c r="C9" s="6">
        <v>44588</v>
      </c>
      <c r="D9" s="4">
        <v>124</v>
      </c>
      <c r="E9" s="4" t="str">
        <f>VLOOKUP(A9,HOP!A:L,12,0)</f>
        <v>124.00</v>
      </c>
      <c r="F9" s="4" t="str">
        <f>VLOOKUP(A9,HOP!A:C,3,0)</f>
        <v>2409251</v>
      </c>
      <c r="G9" s="4">
        <f t="shared" si="0"/>
        <v>0</v>
      </c>
      <c r="H9" s="4" t="str">
        <f t="shared" si="1"/>
        <v>，2409251</v>
      </c>
      <c r="I9" s="4" t="str">
        <f>VLOOKUP(A9,HOP!A:T,20,0)</f>
        <v>直连</v>
      </c>
    </row>
    <row r="10" s="4" customFormat="1" spans="1:9">
      <c r="A10" s="5">
        <v>17236314060</v>
      </c>
      <c r="B10" s="6">
        <v>44587</v>
      </c>
      <c r="C10" s="6">
        <v>44588</v>
      </c>
      <c r="D10" s="4">
        <v>221</v>
      </c>
      <c r="E10" s="4" t="str">
        <f>VLOOKUP(A10,HOP!A:L,12,0)</f>
        <v>221.00</v>
      </c>
      <c r="F10" s="4" t="str">
        <f>VLOOKUP(A10,HOP!A:C,3,0)</f>
        <v>2409303</v>
      </c>
      <c r="G10" s="4">
        <f t="shared" si="0"/>
        <v>0</v>
      </c>
      <c r="H10" s="4" t="str">
        <f t="shared" si="1"/>
        <v>，2409303</v>
      </c>
      <c r="I10" s="4" t="str">
        <f>VLOOKUP(A10,HOP!A:T,20,0)</f>
        <v>直连</v>
      </c>
    </row>
    <row r="11" s="4" customFormat="1" hidden="1" spans="1:9">
      <c r="A11" s="5">
        <v>17236597657</v>
      </c>
      <c r="B11" s="6">
        <v>44587</v>
      </c>
      <c r="C11" s="6">
        <v>44588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5">
        <v>17236656664</v>
      </c>
      <c r="B12" s="6">
        <v>44587</v>
      </c>
      <c r="C12" s="6">
        <v>44588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5">
        <v>17239520047</v>
      </c>
      <c r="B13" s="6">
        <v>44587</v>
      </c>
      <c r="C13" s="6">
        <v>44588</v>
      </c>
      <c r="D13" s="4">
        <v>539</v>
      </c>
      <c r="E13" s="4" t="str">
        <f>VLOOKUP(A13,HOP!A:L,12,0)</f>
        <v>539.00</v>
      </c>
      <c r="F13" s="4" t="str">
        <f>VLOOKUP(A13,HOP!A:C,3,0)</f>
        <v>2409355</v>
      </c>
      <c r="G13" s="4">
        <f t="shared" si="0"/>
        <v>0</v>
      </c>
      <c r="H13" s="4" t="str">
        <f t="shared" si="1"/>
        <v>，2409355</v>
      </c>
      <c r="I13" s="4" t="str">
        <f>VLOOKUP(A13,HOP!A:T,20,0)</f>
        <v>直连</v>
      </c>
    </row>
    <row r="14" s="4" customFormat="1" spans="1:9">
      <c r="A14" s="5">
        <v>17239634532</v>
      </c>
      <c r="B14" s="6">
        <v>44587</v>
      </c>
      <c r="C14" s="6">
        <v>44588</v>
      </c>
      <c r="D14" s="4">
        <v>125</v>
      </c>
      <c r="E14" s="4" t="str">
        <f>VLOOKUP(A14,HOP!A:L,12,0)</f>
        <v>125.00</v>
      </c>
      <c r="F14" s="4" t="str">
        <f>VLOOKUP(A14,HOP!A:C,3,0)</f>
        <v>2409360</v>
      </c>
      <c r="G14" s="4">
        <f t="shared" si="0"/>
        <v>0</v>
      </c>
      <c r="H14" s="4" t="str">
        <f t="shared" si="1"/>
        <v>，2409360</v>
      </c>
      <c r="I14" s="4" t="str">
        <f>VLOOKUP(A14,HOP!A:T,20,0)</f>
        <v>直连</v>
      </c>
    </row>
    <row r="15" s="4" customFormat="1" spans="1:9">
      <c r="A15" s="5">
        <v>17240726937</v>
      </c>
      <c r="B15" s="6">
        <v>44587</v>
      </c>
      <c r="C15" s="6">
        <v>44588</v>
      </c>
      <c r="D15" s="4">
        <v>121</v>
      </c>
      <c r="E15" s="4" t="str">
        <f>VLOOKUP(A15,HOP!A:L,12,0)</f>
        <v>121.00</v>
      </c>
      <c r="F15" s="4" t="str">
        <f>VLOOKUP(A15,HOP!A:C,3,0)</f>
        <v>2409464</v>
      </c>
      <c r="G15" s="4">
        <f t="shared" si="0"/>
        <v>0</v>
      </c>
      <c r="H15" s="4" t="str">
        <f t="shared" si="1"/>
        <v>，2409464</v>
      </c>
      <c r="I15" s="4" t="str">
        <f>VLOOKUP(A15,HOP!A:T,20,0)</f>
        <v>直连</v>
      </c>
    </row>
    <row r="16" s="4" customFormat="1" spans="1:9">
      <c r="A16" s="5">
        <v>17240786756</v>
      </c>
      <c r="B16" s="6">
        <v>44587</v>
      </c>
      <c r="C16" s="6">
        <v>44588</v>
      </c>
      <c r="D16" s="4">
        <v>165</v>
      </c>
      <c r="E16" s="4" t="str">
        <f>VLOOKUP(A16,HOP!A:L,12,0)</f>
        <v>165.00</v>
      </c>
      <c r="F16" s="4" t="str">
        <f>VLOOKUP(A16,HOP!A:C,3,0)</f>
        <v>2409474</v>
      </c>
      <c r="G16" s="4">
        <f t="shared" si="0"/>
        <v>0</v>
      </c>
      <c r="H16" s="4" t="str">
        <f t="shared" si="1"/>
        <v>，2409474</v>
      </c>
      <c r="I16" s="4" t="str">
        <f>VLOOKUP(A16,HOP!A:T,20,0)</f>
        <v>直连</v>
      </c>
    </row>
    <row r="17" s="4" customFormat="1" spans="1:9">
      <c r="A17" s="5">
        <v>17240953543</v>
      </c>
      <c r="B17" s="6">
        <v>44587</v>
      </c>
      <c r="C17" s="6">
        <v>44588</v>
      </c>
      <c r="D17" s="4">
        <v>332</v>
      </c>
      <c r="E17" s="4" t="str">
        <f>VLOOKUP(A17,HOP!A:L,12,0)</f>
        <v>332.00</v>
      </c>
      <c r="F17" s="4" t="str">
        <f>VLOOKUP(A17,HOP!A:C,3,0)</f>
        <v>2409492</v>
      </c>
      <c r="G17" s="4">
        <f t="shared" si="0"/>
        <v>0</v>
      </c>
      <c r="H17" s="4" t="str">
        <f t="shared" si="1"/>
        <v>，2409492</v>
      </c>
      <c r="I17" s="4" t="str">
        <f>VLOOKUP(A17,HOP!A:T,20,0)</f>
        <v>直连</v>
      </c>
    </row>
    <row r="18" s="4" customFormat="1" spans="1:9">
      <c r="A18" s="5">
        <v>17241403215</v>
      </c>
      <c r="B18" s="6">
        <v>44587</v>
      </c>
      <c r="C18" s="6">
        <v>44588</v>
      </c>
      <c r="D18" s="4">
        <v>198</v>
      </c>
      <c r="E18" s="4" t="str">
        <f>VLOOKUP(A18,HOP!A:L,12,0)</f>
        <v>198.00</v>
      </c>
      <c r="F18" s="4" t="str">
        <f>VLOOKUP(A18,HOP!A:C,3,0)</f>
        <v>2409550</v>
      </c>
      <c r="G18" s="4">
        <f t="shared" si="0"/>
        <v>0</v>
      </c>
      <c r="H18" s="4" t="str">
        <f t="shared" si="1"/>
        <v>，2409550</v>
      </c>
      <c r="I18" s="4" t="str">
        <f>VLOOKUP(A18,HOP!A:T,20,0)</f>
        <v>直连</v>
      </c>
    </row>
    <row r="19" s="4" customFormat="1" spans="1:9">
      <c r="A19" s="5">
        <v>17241456929</v>
      </c>
      <c r="B19" s="6">
        <v>44587</v>
      </c>
      <c r="C19" s="6">
        <v>44588</v>
      </c>
      <c r="D19" s="4">
        <v>151</v>
      </c>
      <c r="E19" s="4" t="str">
        <f>VLOOKUP(A19,HOP!A:L,12,0)</f>
        <v>151.00</v>
      </c>
      <c r="F19" s="4" t="str">
        <f>VLOOKUP(A19,HOP!A:C,3,0)</f>
        <v>2409554</v>
      </c>
      <c r="G19" s="4">
        <f t="shared" si="0"/>
        <v>0</v>
      </c>
      <c r="H19" s="4" t="str">
        <f t="shared" si="1"/>
        <v>，2409554</v>
      </c>
      <c r="I19" s="4" t="str">
        <f>VLOOKUP(A19,HOP!A:T,20,0)</f>
        <v>直连</v>
      </c>
    </row>
    <row r="20" s="4" customFormat="1" spans="1:9">
      <c r="A20" s="5">
        <v>17241500944</v>
      </c>
      <c r="B20" s="6">
        <v>44587</v>
      </c>
      <c r="C20" s="6">
        <v>44588</v>
      </c>
      <c r="D20" s="4">
        <v>138</v>
      </c>
      <c r="E20" s="4" t="str">
        <f>VLOOKUP(A20,HOP!A:L,12,0)</f>
        <v>138.00</v>
      </c>
      <c r="F20" s="4" t="str">
        <f>VLOOKUP(A20,HOP!A:C,3,0)</f>
        <v>2409561</v>
      </c>
      <c r="G20" s="4">
        <f t="shared" si="0"/>
        <v>0</v>
      </c>
      <c r="H20" s="4" t="str">
        <f t="shared" si="1"/>
        <v>，2409561</v>
      </c>
      <c r="I20" s="4" t="str">
        <f>VLOOKUP(A20,HOP!A:T,20,0)</f>
        <v>直连</v>
      </c>
    </row>
    <row r="21" s="4" customFormat="1" spans="1:9">
      <c r="A21" s="5">
        <v>17241518638</v>
      </c>
      <c r="B21" s="6">
        <v>44587</v>
      </c>
      <c r="C21" s="6">
        <v>44588</v>
      </c>
      <c r="D21" s="4">
        <v>191</v>
      </c>
      <c r="E21" s="4" t="str">
        <f>VLOOKUP(A21,HOP!A:L,12,0)</f>
        <v>191.00</v>
      </c>
      <c r="F21" s="4" t="str">
        <f>VLOOKUP(A21,HOP!A:C,3,0)</f>
        <v>2409565</v>
      </c>
      <c r="G21" s="4">
        <f t="shared" si="0"/>
        <v>0</v>
      </c>
      <c r="H21" s="4" t="str">
        <f t="shared" si="1"/>
        <v>，2409565</v>
      </c>
      <c r="I21" s="4" t="str">
        <f>VLOOKUP(A21,HOP!A:T,20,0)</f>
        <v>直连</v>
      </c>
    </row>
    <row r="23" spans="4:4">
      <c r="D23" s="4">
        <f>SUM(D2:D22)</f>
        <v>4199</v>
      </c>
    </row>
    <row r="27" spans="1:1">
      <c r="A27" s="4" t="s">
        <v>113</v>
      </c>
    </row>
    <row r="28" spans="1:1">
      <c r="A28" s="4" t="s">
        <v>114</v>
      </c>
    </row>
  </sheetData>
  <autoFilter ref="A1:XFD23">
    <filterColumn colId="3">
      <filters blank="1">
        <filter val="200"/>
        <filter val="121"/>
        <filter val="141"/>
        <filter val="151"/>
        <filter val="191"/>
        <filter val="221"/>
        <filter val="332"/>
        <filter val="124"/>
        <filter val="454"/>
        <filter val="125"/>
        <filter val="165"/>
        <filter val="138"/>
        <filter val="198"/>
        <filter val="539"/>
        <filter val="4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3" sqref="A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115</v>
      </c>
      <c r="B1" s="2" t="s">
        <v>116</v>
      </c>
      <c r="C1" s="2" t="s">
        <v>117</v>
      </c>
      <c r="D1" s="2" t="s">
        <v>118</v>
      </c>
      <c r="E1" s="2" t="s">
        <v>13</v>
      </c>
      <c r="F1" s="2" t="s">
        <v>5</v>
      </c>
      <c r="G1" s="2" t="s">
        <v>6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</row>
    <row r="2" s="1" customFormat="1" spans="1:20">
      <c r="A2" s="3">
        <v>17241518638</v>
      </c>
      <c r="B2" s="1" t="s">
        <v>132</v>
      </c>
      <c r="C2" s="1" t="s">
        <v>133</v>
      </c>
      <c r="D2" s="1" t="s">
        <v>134</v>
      </c>
      <c r="E2" s="1" t="s">
        <v>111</v>
      </c>
      <c r="F2" s="1" t="s">
        <v>132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</row>
    <row r="3" s="1" customFormat="1" spans="1:20">
      <c r="A3" s="3">
        <v>17241500944</v>
      </c>
      <c r="B3" s="1" t="s">
        <v>132</v>
      </c>
      <c r="C3" s="1" t="s">
        <v>146</v>
      </c>
      <c r="D3" s="1" t="s">
        <v>147</v>
      </c>
      <c r="E3" s="1" t="s">
        <v>148</v>
      </c>
      <c r="F3" s="1" t="s">
        <v>132</v>
      </c>
      <c r="G3" s="1" t="s">
        <v>135</v>
      </c>
      <c r="H3" s="1" t="s">
        <v>136</v>
      </c>
      <c r="I3" s="1" t="s">
        <v>149</v>
      </c>
      <c r="J3" s="1" t="s">
        <v>138</v>
      </c>
      <c r="K3" s="1" t="s">
        <v>149</v>
      </c>
      <c r="L3" s="1" t="s">
        <v>149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150</v>
      </c>
      <c r="R3" s="1" t="s">
        <v>143</v>
      </c>
      <c r="S3" s="1" t="s">
        <v>144</v>
      </c>
      <c r="T3" s="1" t="s">
        <v>145</v>
      </c>
    </row>
    <row r="4" s="1" customFormat="1" spans="1:20">
      <c r="A4" s="3">
        <v>17241456929</v>
      </c>
      <c r="B4" s="1" t="s">
        <v>132</v>
      </c>
      <c r="C4" s="1" t="s">
        <v>151</v>
      </c>
      <c r="D4" s="1" t="s">
        <v>152</v>
      </c>
      <c r="E4" s="1" t="s">
        <v>104</v>
      </c>
      <c r="F4" s="1" t="s">
        <v>132</v>
      </c>
      <c r="G4" s="1" t="s">
        <v>135</v>
      </c>
      <c r="H4" s="1" t="s">
        <v>136</v>
      </c>
      <c r="I4" s="1" t="s">
        <v>153</v>
      </c>
      <c r="J4" s="1" t="s">
        <v>138</v>
      </c>
      <c r="K4" s="1" t="s">
        <v>153</v>
      </c>
      <c r="L4" s="1" t="s">
        <v>153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154</v>
      </c>
      <c r="R4" s="1" t="s">
        <v>143</v>
      </c>
      <c r="S4" s="1" t="s">
        <v>144</v>
      </c>
      <c r="T4" s="1" t="s">
        <v>145</v>
      </c>
    </row>
    <row r="5" s="1" customFormat="1" spans="1:20">
      <c r="A5" s="3">
        <v>17241403215</v>
      </c>
      <c r="B5" s="1" t="s">
        <v>132</v>
      </c>
      <c r="C5" s="1" t="s">
        <v>155</v>
      </c>
      <c r="D5" s="1" t="s">
        <v>156</v>
      </c>
      <c r="E5" s="1" t="s">
        <v>98</v>
      </c>
      <c r="F5" s="1" t="s">
        <v>132</v>
      </c>
      <c r="G5" s="1" t="s">
        <v>135</v>
      </c>
      <c r="H5" s="1" t="s">
        <v>136</v>
      </c>
      <c r="I5" s="1" t="s">
        <v>157</v>
      </c>
      <c r="J5" s="1" t="s">
        <v>138</v>
      </c>
      <c r="K5" s="1" t="s">
        <v>157</v>
      </c>
      <c r="L5" s="1" t="s">
        <v>157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158</v>
      </c>
      <c r="R5" s="1" t="s">
        <v>143</v>
      </c>
      <c r="S5" s="1" t="s">
        <v>144</v>
      </c>
      <c r="T5" s="1" t="s">
        <v>145</v>
      </c>
    </row>
    <row r="6" s="1" customFormat="1" spans="1:20">
      <c r="A6" s="3">
        <v>17240953543</v>
      </c>
      <c r="B6" s="1" t="s">
        <v>132</v>
      </c>
      <c r="C6" s="1" t="s">
        <v>159</v>
      </c>
      <c r="D6" s="1" t="s">
        <v>160</v>
      </c>
      <c r="E6" s="1" t="s">
        <v>95</v>
      </c>
      <c r="F6" s="1" t="s">
        <v>132</v>
      </c>
      <c r="G6" s="1" t="s">
        <v>135</v>
      </c>
      <c r="H6" s="1" t="s">
        <v>136</v>
      </c>
      <c r="I6" s="1" t="s">
        <v>161</v>
      </c>
      <c r="J6" s="1" t="s">
        <v>138</v>
      </c>
      <c r="K6" s="1" t="s">
        <v>161</v>
      </c>
      <c r="L6" s="1" t="s">
        <v>161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162</v>
      </c>
      <c r="R6" s="1" t="s">
        <v>143</v>
      </c>
      <c r="S6" s="1" t="s">
        <v>144</v>
      </c>
      <c r="T6" s="1" t="s">
        <v>145</v>
      </c>
    </row>
    <row r="7" s="1" customFormat="1" spans="1:20">
      <c r="A7" s="3">
        <v>17240786756</v>
      </c>
      <c r="B7" s="1" t="s">
        <v>132</v>
      </c>
      <c r="C7" s="1" t="s">
        <v>163</v>
      </c>
      <c r="D7" s="1" t="s">
        <v>164</v>
      </c>
      <c r="E7" s="1" t="s">
        <v>90</v>
      </c>
      <c r="F7" s="1" t="s">
        <v>132</v>
      </c>
      <c r="G7" s="1" t="s">
        <v>135</v>
      </c>
      <c r="H7" s="1" t="s">
        <v>136</v>
      </c>
      <c r="I7" s="1" t="s">
        <v>165</v>
      </c>
      <c r="J7" s="1" t="s">
        <v>138</v>
      </c>
      <c r="K7" s="1" t="s">
        <v>165</v>
      </c>
      <c r="L7" s="1" t="s">
        <v>165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166</v>
      </c>
      <c r="R7" s="1" t="s">
        <v>143</v>
      </c>
      <c r="S7" s="1" t="s">
        <v>144</v>
      </c>
      <c r="T7" s="1" t="s">
        <v>145</v>
      </c>
    </row>
    <row r="8" s="1" customFormat="1" spans="1:20">
      <c r="A8" s="3">
        <v>17240726937</v>
      </c>
      <c r="B8" s="1" t="s">
        <v>132</v>
      </c>
      <c r="C8" s="1" t="s">
        <v>167</v>
      </c>
      <c r="D8" s="1" t="s">
        <v>168</v>
      </c>
      <c r="E8" s="1" t="s">
        <v>85</v>
      </c>
      <c r="F8" s="1" t="s">
        <v>132</v>
      </c>
      <c r="G8" s="1" t="s">
        <v>135</v>
      </c>
      <c r="H8" s="1" t="s">
        <v>136</v>
      </c>
      <c r="I8" s="1" t="s">
        <v>169</v>
      </c>
      <c r="J8" s="1" t="s">
        <v>138</v>
      </c>
      <c r="K8" s="1" t="s">
        <v>169</v>
      </c>
      <c r="L8" s="1" t="s">
        <v>169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170</v>
      </c>
      <c r="R8" s="1" t="s">
        <v>143</v>
      </c>
      <c r="S8" s="1" t="s">
        <v>144</v>
      </c>
      <c r="T8" s="1" t="s">
        <v>145</v>
      </c>
    </row>
    <row r="9" s="1" customFormat="1" spans="1:20">
      <c r="A9" s="3">
        <v>17239634532</v>
      </c>
      <c r="B9" s="1" t="s">
        <v>132</v>
      </c>
      <c r="C9" s="1" t="s">
        <v>171</v>
      </c>
      <c r="D9" s="1" t="s">
        <v>172</v>
      </c>
      <c r="E9" s="1" t="s">
        <v>80</v>
      </c>
      <c r="F9" s="1" t="s">
        <v>132</v>
      </c>
      <c r="G9" s="1" t="s">
        <v>135</v>
      </c>
      <c r="H9" s="1" t="s">
        <v>136</v>
      </c>
      <c r="I9" s="1" t="s">
        <v>173</v>
      </c>
      <c r="J9" s="1" t="s">
        <v>138</v>
      </c>
      <c r="K9" s="1" t="s">
        <v>173</v>
      </c>
      <c r="L9" s="1" t="s">
        <v>173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174</v>
      </c>
      <c r="R9" s="1" t="s">
        <v>143</v>
      </c>
      <c r="S9" s="1" t="s">
        <v>144</v>
      </c>
      <c r="T9" s="1" t="s">
        <v>145</v>
      </c>
    </row>
    <row r="10" s="1" customFormat="1" spans="1:20">
      <c r="A10" s="3">
        <v>17239520047</v>
      </c>
      <c r="B10" s="1" t="s">
        <v>132</v>
      </c>
      <c r="C10" s="1" t="s">
        <v>175</v>
      </c>
      <c r="D10" s="1" t="s">
        <v>176</v>
      </c>
      <c r="E10" s="1" t="s">
        <v>177</v>
      </c>
      <c r="F10" s="1" t="s">
        <v>132</v>
      </c>
      <c r="G10" s="1" t="s">
        <v>135</v>
      </c>
      <c r="H10" s="1" t="s">
        <v>136</v>
      </c>
      <c r="I10" s="1" t="s">
        <v>178</v>
      </c>
      <c r="J10" s="1" t="s">
        <v>138</v>
      </c>
      <c r="K10" s="1" t="s">
        <v>178</v>
      </c>
      <c r="L10" s="1" t="s">
        <v>178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179</v>
      </c>
      <c r="R10" s="1" t="s">
        <v>143</v>
      </c>
      <c r="S10" s="1" t="s">
        <v>144</v>
      </c>
      <c r="T10" s="1" t="s">
        <v>145</v>
      </c>
    </row>
    <row r="11" s="1" customFormat="1" spans="1:20">
      <c r="A11" s="3">
        <v>17236314060</v>
      </c>
      <c r="B11" s="1" t="s">
        <v>132</v>
      </c>
      <c r="C11" s="1" t="s">
        <v>180</v>
      </c>
      <c r="D11" s="1" t="s">
        <v>156</v>
      </c>
      <c r="E11" s="1" t="s">
        <v>62</v>
      </c>
      <c r="F11" s="1" t="s">
        <v>132</v>
      </c>
      <c r="G11" s="1" t="s">
        <v>135</v>
      </c>
      <c r="H11" s="1" t="s">
        <v>136</v>
      </c>
      <c r="I11" s="1" t="s">
        <v>181</v>
      </c>
      <c r="J11" s="1" t="s">
        <v>138</v>
      </c>
      <c r="K11" s="1" t="s">
        <v>181</v>
      </c>
      <c r="L11" s="1" t="s">
        <v>181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182</v>
      </c>
      <c r="R11" s="1" t="s">
        <v>143</v>
      </c>
      <c r="S11" s="1" t="s">
        <v>144</v>
      </c>
      <c r="T11" s="1" t="s">
        <v>145</v>
      </c>
    </row>
    <row r="12" s="1" customFormat="1" spans="1:20">
      <c r="A12" s="3">
        <v>17236033028</v>
      </c>
      <c r="B12" s="1" t="s">
        <v>132</v>
      </c>
      <c r="C12" s="1" t="s">
        <v>183</v>
      </c>
      <c r="D12" s="1" t="s">
        <v>184</v>
      </c>
      <c r="E12" s="1" t="s">
        <v>58</v>
      </c>
      <c r="F12" s="1" t="s">
        <v>132</v>
      </c>
      <c r="G12" s="1" t="s">
        <v>135</v>
      </c>
      <c r="H12" s="1" t="s">
        <v>136</v>
      </c>
      <c r="I12" s="1" t="s">
        <v>185</v>
      </c>
      <c r="J12" s="1" t="s">
        <v>138</v>
      </c>
      <c r="K12" s="1" t="s">
        <v>185</v>
      </c>
      <c r="L12" s="1" t="s">
        <v>185</v>
      </c>
      <c r="M12" s="1" t="s">
        <v>139</v>
      </c>
      <c r="N12" s="1" t="s">
        <v>139</v>
      </c>
      <c r="O12" s="1" t="s">
        <v>140</v>
      </c>
      <c r="P12" s="1" t="s">
        <v>141</v>
      </c>
      <c r="Q12" s="1" t="s">
        <v>186</v>
      </c>
      <c r="R12" s="1" t="s">
        <v>143</v>
      </c>
      <c r="S12" s="1" t="s">
        <v>144</v>
      </c>
      <c r="T12" s="1" t="s">
        <v>145</v>
      </c>
    </row>
    <row r="13" s="1" customFormat="1" spans="1:20">
      <c r="A13" s="3">
        <v>17235547249</v>
      </c>
      <c r="B13" s="1" t="s">
        <v>132</v>
      </c>
      <c r="C13" s="1" t="s">
        <v>187</v>
      </c>
      <c r="D13" s="1" t="s">
        <v>188</v>
      </c>
      <c r="E13" s="1" t="s">
        <v>189</v>
      </c>
      <c r="F13" s="1" t="s">
        <v>132</v>
      </c>
      <c r="G13" s="1" t="s">
        <v>135</v>
      </c>
      <c r="H13" s="1" t="s">
        <v>136</v>
      </c>
      <c r="I13" s="1" t="s">
        <v>190</v>
      </c>
      <c r="J13" s="1" t="s">
        <v>138</v>
      </c>
      <c r="K13" s="1" t="s">
        <v>190</v>
      </c>
      <c r="L13" s="1" t="s">
        <v>190</v>
      </c>
      <c r="M13" s="1" t="s">
        <v>139</v>
      </c>
      <c r="N13" s="1" t="s">
        <v>139</v>
      </c>
      <c r="O13" s="1" t="s">
        <v>140</v>
      </c>
      <c r="P13" s="1" t="s">
        <v>141</v>
      </c>
      <c r="Q13" s="1" t="s">
        <v>191</v>
      </c>
      <c r="R13" s="1" t="s">
        <v>143</v>
      </c>
      <c r="S13" s="1" t="s">
        <v>144</v>
      </c>
      <c r="T13" s="1" t="s">
        <v>145</v>
      </c>
    </row>
    <row r="14" s="1" customFormat="1" spans="1:20">
      <c r="A14" s="3">
        <v>17235536139</v>
      </c>
      <c r="B14" s="1" t="s">
        <v>132</v>
      </c>
      <c r="C14" s="1" t="s">
        <v>192</v>
      </c>
      <c r="D14" s="1" t="s">
        <v>193</v>
      </c>
      <c r="E14" s="1" t="s">
        <v>48</v>
      </c>
      <c r="F14" s="1" t="s">
        <v>132</v>
      </c>
      <c r="G14" s="1" t="s">
        <v>135</v>
      </c>
      <c r="H14" s="1" t="s">
        <v>136</v>
      </c>
      <c r="I14" s="1" t="s">
        <v>194</v>
      </c>
      <c r="J14" s="1" t="s">
        <v>138</v>
      </c>
      <c r="K14" s="1" t="s">
        <v>194</v>
      </c>
      <c r="L14" s="1" t="s">
        <v>194</v>
      </c>
      <c r="M14" s="1" t="s">
        <v>139</v>
      </c>
      <c r="N14" s="1" t="s">
        <v>139</v>
      </c>
      <c r="O14" s="1" t="s">
        <v>140</v>
      </c>
      <c r="P14" s="1" t="s">
        <v>141</v>
      </c>
      <c r="Q14" s="1" t="s">
        <v>195</v>
      </c>
      <c r="R14" s="1" t="s">
        <v>143</v>
      </c>
      <c r="S14" s="1" t="s">
        <v>144</v>
      </c>
      <c r="T14" s="1" t="s">
        <v>145</v>
      </c>
    </row>
    <row r="15" s="1" customFormat="1" spans="1:20">
      <c r="A15" s="3">
        <v>17235321214</v>
      </c>
      <c r="B15" s="1" t="s">
        <v>196</v>
      </c>
      <c r="C15" s="1" t="s">
        <v>197</v>
      </c>
      <c r="D15" s="1" t="s">
        <v>188</v>
      </c>
      <c r="E15" s="1" t="s">
        <v>198</v>
      </c>
      <c r="F15" s="1" t="s">
        <v>132</v>
      </c>
      <c r="G15" s="1" t="s">
        <v>135</v>
      </c>
      <c r="H15" s="1" t="s">
        <v>136</v>
      </c>
      <c r="I15" s="1" t="s">
        <v>190</v>
      </c>
      <c r="J15" s="1" t="s">
        <v>138</v>
      </c>
      <c r="K15" s="1" t="s">
        <v>190</v>
      </c>
      <c r="L15" s="1" t="s">
        <v>190</v>
      </c>
      <c r="M15" s="1" t="s">
        <v>139</v>
      </c>
      <c r="N15" s="1" t="s">
        <v>139</v>
      </c>
      <c r="O15" s="1" t="s">
        <v>140</v>
      </c>
      <c r="P15" s="1" t="s">
        <v>141</v>
      </c>
      <c r="Q15" s="1" t="s">
        <v>199</v>
      </c>
      <c r="R15" s="1" t="s">
        <v>143</v>
      </c>
      <c r="S15" s="1" t="s">
        <v>144</v>
      </c>
      <c r="T15" s="1" t="s">
        <v>145</v>
      </c>
    </row>
    <row r="16" s="1" customFormat="1" spans="1:20">
      <c r="A16" s="3">
        <v>17234219300</v>
      </c>
      <c r="B16" s="1" t="s">
        <v>196</v>
      </c>
      <c r="C16" s="1" t="s">
        <v>200</v>
      </c>
      <c r="D16" s="1" t="s">
        <v>188</v>
      </c>
      <c r="E16" s="1" t="s">
        <v>201</v>
      </c>
      <c r="F16" s="1" t="s">
        <v>132</v>
      </c>
      <c r="G16" s="1" t="s">
        <v>135</v>
      </c>
      <c r="H16" s="1" t="s">
        <v>136</v>
      </c>
      <c r="I16" s="1" t="s">
        <v>190</v>
      </c>
      <c r="J16" s="1" t="s">
        <v>138</v>
      </c>
      <c r="K16" s="1" t="s">
        <v>190</v>
      </c>
      <c r="L16" s="1" t="s">
        <v>190</v>
      </c>
      <c r="M16" s="1" t="s">
        <v>139</v>
      </c>
      <c r="N16" s="1" t="s">
        <v>139</v>
      </c>
      <c r="O16" s="1" t="s">
        <v>140</v>
      </c>
      <c r="P16" s="1" t="s">
        <v>141</v>
      </c>
      <c r="Q16" s="1" t="s">
        <v>202</v>
      </c>
      <c r="R16" s="1" t="s">
        <v>143</v>
      </c>
      <c r="S16" s="1" t="s">
        <v>144</v>
      </c>
      <c r="T16" s="1" t="s">
        <v>145</v>
      </c>
    </row>
    <row r="17" s="1" customFormat="1" spans="1:20">
      <c r="A17" s="3">
        <v>17226827969</v>
      </c>
      <c r="B17" s="1" t="s">
        <v>203</v>
      </c>
      <c r="C17" s="1" t="s">
        <v>204</v>
      </c>
      <c r="D17" s="1" t="s">
        <v>205</v>
      </c>
      <c r="E17" s="1" t="s">
        <v>40</v>
      </c>
      <c r="F17" s="1" t="s">
        <v>132</v>
      </c>
      <c r="G17" s="1" t="s">
        <v>135</v>
      </c>
      <c r="H17" s="1" t="s">
        <v>136</v>
      </c>
      <c r="I17" s="1" t="s">
        <v>206</v>
      </c>
      <c r="J17" s="1" t="s">
        <v>138</v>
      </c>
      <c r="K17" s="1" t="s">
        <v>206</v>
      </c>
      <c r="L17" s="1" t="s">
        <v>206</v>
      </c>
      <c r="M17" s="1" t="s">
        <v>139</v>
      </c>
      <c r="N17" s="1" t="s">
        <v>139</v>
      </c>
      <c r="O17" s="1" t="s">
        <v>140</v>
      </c>
      <c r="P17" s="1" t="s">
        <v>141</v>
      </c>
      <c r="Q17" s="1" t="s">
        <v>207</v>
      </c>
      <c r="R17" s="1" t="s">
        <v>143</v>
      </c>
      <c r="S17" s="1" t="s">
        <v>144</v>
      </c>
      <c r="T17" s="1" t="s">
        <v>145</v>
      </c>
    </row>
    <row r="18" s="1" customFormat="1" spans="1:20">
      <c r="A18" s="3">
        <v>17202308418</v>
      </c>
      <c r="B18" s="1" t="s">
        <v>208</v>
      </c>
      <c r="C18" s="1" t="s">
        <v>209</v>
      </c>
      <c r="D18" s="1" t="s">
        <v>210</v>
      </c>
      <c r="E18" s="1" t="s">
        <v>31</v>
      </c>
      <c r="F18" s="1" t="s">
        <v>132</v>
      </c>
      <c r="G18" s="1" t="s">
        <v>135</v>
      </c>
      <c r="H18" s="1" t="s">
        <v>136</v>
      </c>
      <c r="I18" s="1" t="s">
        <v>137</v>
      </c>
      <c r="J18" s="1" t="s">
        <v>138</v>
      </c>
      <c r="K18" s="1" t="s">
        <v>137</v>
      </c>
      <c r="L18" s="1" t="s">
        <v>137</v>
      </c>
      <c r="M18" s="1" t="s">
        <v>139</v>
      </c>
      <c r="N18" s="1" t="s">
        <v>139</v>
      </c>
      <c r="O18" s="1" t="s">
        <v>140</v>
      </c>
      <c r="P18" s="1" t="s">
        <v>141</v>
      </c>
      <c r="Q18" s="1" t="s">
        <v>211</v>
      </c>
      <c r="R18" s="1" t="s">
        <v>143</v>
      </c>
      <c r="S18" s="1" t="s">
        <v>144</v>
      </c>
      <c r="T18" s="1" t="s">
        <v>145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2022-02-11T01:53:41Z</dcterms:created>
  <dcterms:modified xsi:type="dcterms:W3CDTF">2022-02-11T02:10:36Z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EB41A330B81D49768ADCCB200A117786</vt:lpwstr>
  </property>
  <property fmtid="{D5CDD505-2E9C-101B-9397-08002B2CF9AE}" pid="3" name="KSOProductBuildVer">
    <vt:lpwstr>2052-11.1.0.11294</vt:lpwstr>
  </property>
</Properties>
</file>