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对账!$A$1:$W$12</definedName>
  </definedNames>
  <calcPr calcId="144525"/>
</workbook>
</file>

<file path=xl/sharedStrings.xml><?xml version="1.0" encoding="utf-8"?>
<sst xmlns="http://schemas.openxmlformats.org/spreadsheetml/2006/main" count="387" uniqueCount="187">
  <si>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</si>
  <si>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</si>
  <si>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</si>
  <si>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</si>
  <si>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</si>
  <si>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</si>
  <si>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</si>
  <si>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</si>
  <si>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</si>
  <si>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</si>
  <si>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</si>
  <si>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</si>
  <si>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</si>
  <si>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</si>
  <si>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</si>
  <si>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</si>
  <si>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</si>
  <si>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</si>
  <si>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</si>
  <si>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</si>
  <si>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</si>
  <si>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</si>
  <si>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</si>
  <si>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</si>
  <si>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</si>
  <si>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17010911664	</t>
  </si>
  <si>
    <t>Ctrip</t>
  </si>
  <si>
    <t>正常</t>
  </si>
  <si>
    <t>[查尔斯顿]巴克斯代尔酒店(Barksdale House Inn)(39612827)</t>
  </si>
  <si>
    <t>8号房&lt;不退款&gt;&lt;2人入住&gt;</t>
  </si>
  <si>
    <t>USD</t>
  </si>
  <si>
    <t>Griffith/William</t>
  </si>
  <si>
    <t>CA5326220211USD</t>
  </si>
  <si>
    <t>未提现</t>
  </si>
  <si>
    <t>携程开票</t>
  </si>
  <si>
    <t xml:space="preserve">2346691	</t>
  </si>
  <si>
    <t xml:space="preserve">21020045	</t>
  </si>
  <si>
    <t xml:space="preserve">17193659929	</t>
  </si>
  <si>
    <t>[首尔]首尔江南福朋喜来登酒店(Fourpoints by Sheraton Seoul Gangnam)(37234436)</t>
  </si>
  <si>
    <t>标准城景双床房&lt;不退款&gt;&lt;2人入住&gt;</t>
  </si>
  <si>
    <t>Kim/Sally</t>
  </si>
  <si>
    <t xml:space="preserve">	</t>
  </si>
  <si>
    <t xml:space="preserve">70670206	</t>
  </si>
  <si>
    <t>取消</t>
  </si>
  <si>
    <t xml:space="preserve">17269534010	</t>
  </si>
  <si>
    <t>[埃奇韦尔]伦敦北华美达酒店(Ramada London North)(39034382)</t>
  </si>
  <si>
    <t>标准双人房&lt;不退款&gt;&lt;2人入住&gt;</t>
  </si>
  <si>
    <t>DORACZYNSKA/Anetta</t>
  </si>
  <si>
    <t xml:space="preserve">2411904	</t>
  </si>
  <si>
    <t xml:space="preserve">17281303295	</t>
  </si>
  <si>
    <t>[萨兰]北奥尔良 - 赛纶普瑞米尔经典酒店(Premiere Classe Orleans Nord - Saran)(39683759)</t>
  </si>
  <si>
    <t>标准间1双人床&lt;不退款&gt;&lt;2人入住&gt;</t>
  </si>
  <si>
    <t>Coum/Benjamin</t>
  </si>
  <si>
    <t xml:space="preserve">2412932	</t>
  </si>
  <si>
    <t xml:space="preserve">33681UC000132	</t>
  </si>
  <si>
    <t xml:space="preserve">17285603944	</t>
  </si>
  <si>
    <t>[哥打京那巴鲁]哥打京那巴鲁假日酒店(Hotel Holiday Kota Kinabalu)(48386628)</t>
  </si>
  <si>
    <t>豪华双人房&lt;不退款&gt;&lt;2人入住&gt;</t>
  </si>
  <si>
    <t>ATMIN/SAMIN</t>
  </si>
  <si>
    <t xml:space="preserve">2413008	</t>
  </si>
  <si>
    <t xml:space="preserve">17295049256	</t>
  </si>
  <si>
    <t>[马里戈特]玛莉格湾滨海度假村(Marigot Bay Resort and Marina)(47468389)</t>
  </si>
  <si>
    <t>普通套房, 度假村景观&lt;2人入住&gt;&lt;不退款&gt;&lt;早餐&gt;</t>
  </si>
  <si>
    <t>Gray/Tamara,Williams/Elliot</t>
  </si>
  <si>
    <t xml:space="preserve">2413688	</t>
  </si>
  <si>
    <t xml:space="preserve">3053SC037351	</t>
  </si>
  <si>
    <t xml:space="preserve">17298300353	</t>
  </si>
  <si>
    <t>[洛思加图斯]洛斯加托斯小屋酒店(Los Gatos Lodge)(70669306)</t>
  </si>
  <si>
    <t>客房&lt;早餐&gt;&lt;不退款&gt;&lt;2人入住&gt;</t>
  </si>
  <si>
    <t>Kiker/William</t>
  </si>
  <si>
    <t xml:space="preserve">2414085	</t>
  </si>
  <si>
    <t xml:space="preserve">1890319704	</t>
  </si>
  <si>
    <t xml:space="preserve">17298504591	</t>
  </si>
  <si>
    <t>[塞维利亚]塞维利亚顶点酒店(Vértice Sevilla)(37205731)</t>
  </si>
  <si>
    <t>标准双床房&lt;不退款&gt;&lt;2人入住&gt;</t>
  </si>
  <si>
    <t>Pereira/Claude Mendes</t>
  </si>
  <si>
    <t xml:space="preserve">2414098	</t>
  </si>
  <si>
    <t xml:space="preserve">17304157835	</t>
  </si>
  <si>
    <t>[巴黎]巴黎中心埃克斯酒店(Hotel Exe Paris Centre)(37242321)</t>
  </si>
  <si>
    <t>客房&lt;不退款&gt;&lt;2人入住&gt;</t>
  </si>
  <si>
    <t>Ghanemi/Anais</t>
  </si>
  <si>
    <t xml:space="preserve">2414333	</t>
  </si>
  <si>
    <t xml:space="preserve">17304237521	</t>
  </si>
  <si>
    <t>[威中县]槟城日光酒店 (槟城对抗新冠肺炎认证)(The Light Hotel Penang (PenangFightCovid-19 Certified))(37221695)</t>
  </si>
  <si>
    <t>高级双床房&lt;2人入住&gt;&lt;不退款&gt;&lt;早餐&gt;</t>
  </si>
  <si>
    <t>Md Nordin/Zulazman,Md Nordin/Zulazman,Md Nordin/Zulazman,Md Nordin/Zulazman</t>
  </si>
  <si>
    <t xml:space="preserve">2414342	</t>
  </si>
  <si>
    <t xml:space="preserve">17304666322	</t>
  </si>
  <si>
    <t>[城南市]邦唐美特酒店(Hotel Mate Bundang)(46891244)</t>
  </si>
  <si>
    <t>豪华双人床房&lt;不退款&gt;&lt;2人入住&gt;</t>
  </si>
  <si>
    <t>OH/JEONGSOOK</t>
  </si>
  <si>
    <t xml:space="preserve">2414424	</t>
  </si>
  <si>
    <t xml:space="preserve">20220207437966803	</t>
  </si>
  <si>
    <t>，</t>
  </si>
  <si>
    <t>A220211112119481</t>
  </si>
  <si>
    <t>USD / HKD 当前参考汇率: 7.79893</t>
  </si>
  <si>
    <t>总计：2070 USD/
16143.79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</si>
  <si>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</si>
  <si>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</si>
  <si>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</si>
  <si>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</si>
  <si>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</si>
  <si>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</si>
  <si>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</si>
  <si>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</si>
  <si>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</si>
  <si>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</si>
  <si>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</si>
  <si>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</si>
  <si>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</si>
  <si>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</si>
  <si>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</si>
  <si>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</si>
  <si>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</si>
  <si>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2022-02-07</t>
  </si>
  <si>
    <t>2414424</t>
  </si>
  <si>
    <t>邦唐美特酒店</t>
  </si>
  <si>
    <t>OH JEONGSOOK</t>
  </si>
  <si>
    <t>2022-02-08</t>
  </si>
  <si>
    <t>退房日周结</t>
  </si>
  <si>
    <t>446.14</t>
  </si>
  <si>
    <t>70.00</t>
  </si>
  <si>
    <t>0</t>
  </si>
  <si>
    <t>0.00</t>
  </si>
  <si>
    <t>携程盛景国际直连</t>
  </si>
  <si>
    <t>2022-02-07 17:14:37</t>
  </si>
  <si>
    <t>否</t>
  </si>
  <si>
    <t>汇智国际旅游发展有限公司</t>
  </si>
  <si>
    <t>直连</t>
  </si>
  <si>
    <t>2414342</t>
  </si>
  <si>
    <t>槟城日光酒店 (槟城对抗新冠肺炎认证)</t>
  </si>
  <si>
    <t>Md Nordin Zulazman,Md Nordin Zulazman,Md Nordin Zulazman,Md Nordin Zulazman</t>
  </si>
  <si>
    <t>726.57</t>
  </si>
  <si>
    <t>114.00</t>
  </si>
  <si>
    <t>2022-02-07 15:22:44</t>
  </si>
  <si>
    <t>2414333</t>
  </si>
  <si>
    <t>巴黎中心埃克斯酒店</t>
  </si>
  <si>
    <t>Ghanemi Anais</t>
  </si>
  <si>
    <t>554.49</t>
  </si>
  <si>
    <t>87.00</t>
  </si>
  <si>
    <t>2022-02-07 15:04:03</t>
  </si>
  <si>
    <t>2414098</t>
  </si>
  <si>
    <t>塞维利亚顶点酒店</t>
  </si>
  <si>
    <t>Pereira Claude Mendes</t>
  </si>
  <si>
    <t>331.42</t>
  </si>
  <si>
    <t>52.00</t>
  </si>
  <si>
    <t>2022-02-07 00:13:36</t>
  </si>
  <si>
    <t>2022-02-06</t>
  </si>
  <si>
    <t>2414085</t>
  </si>
  <si>
    <t>洛斯加托斯小屋酒店</t>
  </si>
  <si>
    <t>Kiker William</t>
  </si>
  <si>
    <t>720.19</t>
  </si>
  <si>
    <t>113.00</t>
  </si>
  <si>
    <t>2022-02-06 23:15:10</t>
  </si>
  <si>
    <t>2413688</t>
  </si>
  <si>
    <t>卡佩拉玛莉格湾圣卢西亚酒店</t>
  </si>
  <si>
    <t>Gray Tamara,Williams Elliot</t>
  </si>
  <si>
    <t>7214.69</t>
  </si>
  <si>
    <t>1132.00</t>
  </si>
  <si>
    <t>2022-02-06 08:28:51</t>
  </si>
  <si>
    <t>2022-02-04</t>
  </si>
  <si>
    <t>2413008</t>
  </si>
  <si>
    <t>假日酒店</t>
  </si>
  <si>
    <t>ATMIN SAMIN</t>
  </si>
  <si>
    <t>178.46</t>
  </si>
  <si>
    <t>28.00</t>
  </si>
  <si>
    <t>2022-02-04 19:54:48</t>
  </si>
  <si>
    <t>2412932</t>
  </si>
  <si>
    <t>北奥尔良-萨兰高级酒店</t>
  </si>
  <si>
    <t>Coum Benjamin</t>
  </si>
  <si>
    <t>261.31</t>
  </si>
  <si>
    <t>41.00</t>
  </si>
  <si>
    <t>2022-02-04 17:02:14</t>
  </si>
  <si>
    <t>2022-02-02</t>
  </si>
  <si>
    <t>2411904</t>
  </si>
  <si>
    <t>伦敦北华美达酒店</t>
  </si>
  <si>
    <t>DORACZYNSKA Anetta</t>
  </si>
  <si>
    <t>1950.26</t>
  </si>
  <si>
    <t>306.00</t>
  </si>
  <si>
    <t>2022-02-02 10:41:44</t>
  </si>
  <si>
    <t>2021-12-19</t>
  </si>
  <si>
    <t>2346691</t>
  </si>
  <si>
    <t>巴克斯代尔酒店</t>
  </si>
  <si>
    <t>Griffith William</t>
  </si>
  <si>
    <t>811.49</t>
  </si>
  <si>
    <t>127.00</t>
  </si>
  <si>
    <t>2021-12-19 04:24:48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</si>
</sst>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44599</v>
      </c>
      <c r="G2" s="6">
        <v>44600</v>
      </c>
      <c r="H2" s="4">
        <v>1</v>
      </c>
      <c r="I2" s="4">
        <v>1</v>
      </c>
      <c r="J2" s="4">
        <v>1</v>
      </c>
      <c r="K2" s="4" t="s">
        <v>30</v>
      </c>
      <c r="L2" s="4">
        <v>127</v>
      </c>
      <c r="M2" s="4">
        <v>127</v>
      </c>
      <c r="N2" s="4" t="s">
        <v>31</v>
      </c>
      <c r="O2" s="4" t="s">
        <v>32</v>
      </c>
      <c r="P2" s="4" t="s">
        <v>33</v>
      </c>
      <c r="Q2" s="4">
        <v>0</v>
      </c>
      <c r="R2" s="7">
        <v>44549</v>
      </c>
      <c r="S2" s="6">
        <v>44603</v>
      </c>
      <c r="T2" s="4" t="s">
        <v>34</v>
      </c>
      <c r="U2" s="4">
        <v>127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44599</v>
      </c>
      <c r="G3" s="6">
        <v>44600</v>
      </c>
      <c r="H3" s="4">
        <v>1</v>
      </c>
      <c r="I3" s="4">
        <v>1</v>
      </c>
      <c r="J3" s="4">
        <v>1</v>
      </c>
      <c r="K3" s="4" t="s">
        <v>30</v>
      </c>
      <c r="L3" s="4">
        <v>96</v>
      </c>
      <c r="M3" s="4">
        <v>96</v>
      </c>
      <c r="N3" s="4" t="s">
        <v>40</v>
      </c>
      <c r="O3" s="4" t="s">
        <v>32</v>
      </c>
      <c r="P3" s="4" t="s">
        <v>33</v>
      </c>
      <c r="Q3" s="4">
        <v>0</v>
      </c>
      <c r="R3" s="7">
        <v>44579</v>
      </c>
      <c r="S3" s="6">
        <v>44603</v>
      </c>
      <c r="T3" s="4" t="s">
        <v>34</v>
      </c>
      <c r="U3" s="4">
        <v>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44599</v>
      </c>
      <c r="G4" s="6">
        <v>44600</v>
      </c>
      <c r="H4" s="4">
        <v>1</v>
      </c>
      <c r="I4" s="4">
        <v>1</v>
      </c>
      <c r="J4" s="4">
        <v>1</v>
      </c>
      <c r="K4" s="4" t="s">
        <v>30</v>
      </c>
      <c r="L4" s="4">
        <v>-96</v>
      </c>
      <c r="M4" s="4">
        <v>-96</v>
      </c>
      <c r="N4" s="4" t="s">
        <v>40</v>
      </c>
      <c r="O4" s="4" t="s">
        <v>32</v>
      </c>
      <c r="P4" s="4" t="s">
        <v>33</v>
      </c>
      <c r="Q4" s="4">
        <v>0</v>
      </c>
      <c r="R4" s="7">
        <v>44579</v>
      </c>
      <c r="S4" s="6">
        <v>44603</v>
      </c>
      <c r="T4" s="4" t="s">
        <v>34</v>
      </c>
      <c r="U4" s="4">
        <v>-96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44594</v>
      </c>
      <c r="G5" s="6">
        <v>44600</v>
      </c>
      <c r="H5" s="4">
        <v>1</v>
      </c>
      <c r="I5" s="4">
        <v>6</v>
      </c>
      <c r="J5" s="4">
        <v>6</v>
      </c>
      <c r="K5" s="4" t="s">
        <v>30</v>
      </c>
      <c r="L5" s="4">
        <v>306</v>
      </c>
      <c r="M5" s="4">
        <v>306</v>
      </c>
      <c r="N5" s="4" t="s">
        <v>47</v>
      </c>
      <c r="O5" s="4" t="s">
        <v>32</v>
      </c>
      <c r="P5" s="4" t="s">
        <v>33</v>
      </c>
      <c r="Q5" s="4">
        <v>0</v>
      </c>
      <c r="R5" s="7">
        <v>44594</v>
      </c>
      <c r="S5" s="6">
        <v>44603</v>
      </c>
      <c r="T5" s="4" t="s">
        <v>34</v>
      </c>
      <c r="U5" s="4">
        <v>306</v>
      </c>
      <c r="V5" s="4">
        <v>0</v>
      </c>
      <c r="W5" s="4">
        <v>0</v>
      </c>
      <c r="X5" s="4" t="s">
        <v>48</v>
      </c>
      <c r="Y5" s="4" t="s">
        <v>41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44599</v>
      </c>
      <c r="G6" s="6">
        <v>44600</v>
      </c>
      <c r="H6" s="4">
        <v>1</v>
      </c>
      <c r="I6" s="4">
        <v>1</v>
      </c>
      <c r="J6" s="4">
        <v>1</v>
      </c>
      <c r="K6" s="4" t="s">
        <v>30</v>
      </c>
      <c r="L6" s="4">
        <v>41</v>
      </c>
      <c r="M6" s="4">
        <v>41</v>
      </c>
      <c r="N6" s="4" t="s">
        <v>52</v>
      </c>
      <c r="O6" s="4" t="s">
        <v>32</v>
      </c>
      <c r="P6" s="4" t="s">
        <v>33</v>
      </c>
      <c r="Q6" s="4">
        <v>0</v>
      </c>
      <c r="R6" s="7">
        <v>44596</v>
      </c>
      <c r="S6" s="6">
        <v>44603</v>
      </c>
      <c r="T6" s="4" t="s">
        <v>34</v>
      </c>
      <c r="U6" s="4">
        <v>41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44599</v>
      </c>
      <c r="G7" s="6">
        <v>44600</v>
      </c>
      <c r="H7" s="4">
        <v>1</v>
      </c>
      <c r="I7" s="4">
        <v>1</v>
      </c>
      <c r="J7" s="4">
        <v>1</v>
      </c>
      <c r="K7" s="4" t="s">
        <v>30</v>
      </c>
      <c r="L7" s="4">
        <v>28</v>
      </c>
      <c r="M7" s="4">
        <v>28</v>
      </c>
      <c r="N7" s="4" t="s">
        <v>58</v>
      </c>
      <c r="O7" s="4" t="s">
        <v>32</v>
      </c>
      <c r="P7" s="4" t="s">
        <v>33</v>
      </c>
      <c r="Q7" s="4">
        <v>0</v>
      </c>
      <c r="R7" s="7">
        <v>44596</v>
      </c>
      <c r="S7" s="6">
        <v>44603</v>
      </c>
      <c r="T7" s="4" t="s">
        <v>34</v>
      </c>
      <c r="U7" s="4">
        <v>28</v>
      </c>
      <c r="V7" s="4">
        <v>0</v>
      </c>
      <c r="W7" s="4">
        <v>0</v>
      </c>
      <c r="X7" s="4" t="s">
        <v>59</v>
      </c>
      <c r="Y7" s="4" t="s">
        <v>41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44598</v>
      </c>
      <c r="G8" s="6">
        <v>44600</v>
      </c>
      <c r="H8" s="4">
        <v>1</v>
      </c>
      <c r="I8" s="4">
        <v>2</v>
      </c>
      <c r="J8" s="4">
        <v>2</v>
      </c>
      <c r="K8" s="4" t="s">
        <v>30</v>
      </c>
      <c r="L8" s="4">
        <v>1132</v>
      </c>
      <c r="M8" s="4">
        <v>1132</v>
      </c>
      <c r="N8" s="4" t="s">
        <v>63</v>
      </c>
      <c r="O8" s="4" t="s">
        <v>32</v>
      </c>
      <c r="P8" s="4" t="s">
        <v>33</v>
      </c>
      <c r="Q8" s="4">
        <v>0</v>
      </c>
      <c r="R8" s="7">
        <v>44598</v>
      </c>
      <c r="S8" s="6">
        <v>44603</v>
      </c>
      <c r="T8" s="4" t="s">
        <v>34</v>
      </c>
      <c r="U8" s="4">
        <v>1132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44599</v>
      </c>
      <c r="G9" s="6">
        <v>44600</v>
      </c>
      <c r="H9" s="4">
        <v>1</v>
      </c>
      <c r="I9" s="4">
        <v>1</v>
      </c>
      <c r="J9" s="4">
        <v>1</v>
      </c>
      <c r="K9" s="4" t="s">
        <v>30</v>
      </c>
      <c r="L9" s="4">
        <v>113</v>
      </c>
      <c r="M9" s="4">
        <v>113</v>
      </c>
      <c r="N9" s="4" t="s">
        <v>69</v>
      </c>
      <c r="O9" s="4" t="s">
        <v>32</v>
      </c>
      <c r="P9" s="4" t="s">
        <v>33</v>
      </c>
      <c r="Q9" s="4">
        <v>0</v>
      </c>
      <c r="R9" s="7">
        <v>44598</v>
      </c>
      <c r="S9" s="6">
        <v>44603</v>
      </c>
      <c r="T9" s="4" t="s">
        <v>34</v>
      </c>
      <c r="U9" s="4">
        <v>113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44599</v>
      </c>
      <c r="G10" s="6">
        <v>44600</v>
      </c>
      <c r="H10" s="4">
        <v>1</v>
      </c>
      <c r="I10" s="4">
        <v>1</v>
      </c>
      <c r="J10" s="4">
        <v>1</v>
      </c>
      <c r="K10" s="4" t="s">
        <v>30</v>
      </c>
      <c r="L10" s="4">
        <v>52</v>
      </c>
      <c r="M10" s="4">
        <v>52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44599</v>
      </c>
      <c r="S10" s="6">
        <v>44603</v>
      </c>
      <c r="T10" s="4" t="s">
        <v>34</v>
      </c>
      <c r="U10" s="4">
        <v>52</v>
      </c>
      <c r="V10" s="4">
        <v>0</v>
      </c>
      <c r="W10" s="4">
        <v>0</v>
      </c>
      <c r="X10" s="4" t="s">
        <v>76</v>
      </c>
      <c r="Y10" s="4" t="s">
        <v>41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44599</v>
      </c>
      <c r="G11" s="6">
        <v>44600</v>
      </c>
      <c r="H11" s="4">
        <v>1</v>
      </c>
      <c r="I11" s="4">
        <v>1</v>
      </c>
      <c r="J11" s="4">
        <v>1</v>
      </c>
      <c r="K11" s="4" t="s">
        <v>30</v>
      </c>
      <c r="L11" s="4">
        <v>87</v>
      </c>
      <c r="M11" s="4">
        <v>87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44599</v>
      </c>
      <c r="S11" s="6">
        <v>44603</v>
      </c>
      <c r="T11" s="4" t="s">
        <v>34</v>
      </c>
      <c r="U11" s="4">
        <v>87</v>
      </c>
      <c r="V11" s="4">
        <v>0</v>
      </c>
      <c r="W11" s="4">
        <v>0</v>
      </c>
      <c r="X11" s="4" t="s">
        <v>81</v>
      </c>
      <c r="Y11" s="4" t="s">
        <v>41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44599</v>
      </c>
      <c r="G12" s="6">
        <v>44600</v>
      </c>
      <c r="H12" s="4">
        <v>2</v>
      </c>
      <c r="I12" s="4">
        <v>1</v>
      </c>
      <c r="J12" s="4">
        <v>2</v>
      </c>
      <c r="K12" s="4" t="s">
        <v>30</v>
      </c>
      <c r="L12" s="4">
        <v>114</v>
      </c>
      <c r="M12" s="4">
        <v>114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44599</v>
      </c>
      <c r="S12" s="6">
        <v>44603</v>
      </c>
      <c r="T12" s="4" t="s">
        <v>34</v>
      </c>
      <c r="U12" s="4">
        <v>114</v>
      </c>
      <c r="V12" s="4">
        <v>0</v>
      </c>
      <c r="W12" s="4">
        <v>0</v>
      </c>
      <c r="X12" s="4" t="s">
        <v>86</v>
      </c>
      <c r="Y12" s="4" t="s">
        <v>41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44599</v>
      </c>
      <c r="G13" s="6">
        <v>44600</v>
      </c>
      <c r="H13" s="4">
        <v>1</v>
      </c>
      <c r="I13" s="4">
        <v>1</v>
      </c>
      <c r="J13" s="4">
        <v>1</v>
      </c>
      <c r="K13" s="4" t="s">
        <v>30</v>
      </c>
      <c r="L13" s="4">
        <v>70</v>
      </c>
      <c r="M13" s="4">
        <v>70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44599</v>
      </c>
      <c r="S13" s="6">
        <v>44603</v>
      </c>
      <c r="T13" s="4" t="s">
        <v>34</v>
      </c>
      <c r="U13" s="4">
        <v>70</v>
      </c>
      <c r="V13" s="4">
        <v>0</v>
      </c>
      <c r="W13" s="4">
        <v>0</v>
      </c>
      <c r="X13" s="4" t="s">
        <v>91</v>
      </c>
      <c r="Y13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2"/>
  <sheetViews>
    <sheetView tabSelected="1" workbookViewId="0">
      <selection activeCell="G26" sqref="G26"/>
    </sheetView>
  </sheetViews>
  <sheetFormatPr defaultColWidth="9" defaultRowHeight="13.5" outlineLevelCol="7"/>
  <cols>
    <col min="1" max="1" width="12.75" style="4" customWidth="1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8">
      <c r="A2" s="5">
        <v>17010911664</v>
      </c>
      <c r="B2" s="6">
        <v>44599</v>
      </c>
      <c r="C2" s="6">
        <v>44600</v>
      </c>
      <c r="D2" s="4">
        <v>127</v>
      </c>
      <c r="E2" s="4" t="str">
        <f>VLOOKUP(A2,HOP!A:L,12,0)</f>
        <v>127.00</v>
      </c>
      <c r="F2" s="4" t="str">
        <f>VLOOKUP(A2,HOP!A:C,3,0)</f>
        <v>2346691</v>
      </c>
      <c r="G2" s="4">
        <f>D2-E2</f>
        <v>0</v>
      </c>
      <c r="H2" s="4" t="str">
        <f>$H$1&amp;F2</f>
        <v>，2346691</v>
      </c>
    </row>
    <row r="3" s="4" customFormat="1" hidden="1" spans="1:8">
      <c r="A3" s="5">
        <v>17193659929</v>
      </c>
      <c r="B3" s="6">
        <v>44599</v>
      </c>
      <c r="C3" s="6">
        <v>44600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2" si="0">D3-E3</f>
        <v>#N/A</v>
      </c>
      <c r="H3" s="4" t="e">
        <f t="shared" ref="H3:H12" si="1">$H$1&amp;F3</f>
        <v>#N/A</v>
      </c>
    </row>
    <row r="4" s="4" customFormat="1" spans="1:8">
      <c r="A4" s="5">
        <v>17269534010</v>
      </c>
      <c r="B4" s="6">
        <v>44594</v>
      </c>
      <c r="C4" s="6">
        <v>44600</v>
      </c>
      <c r="D4" s="4">
        <v>306</v>
      </c>
      <c r="E4" s="4" t="str">
        <f>VLOOKUP(A4,HOP!A:L,12,0)</f>
        <v>306.00</v>
      </c>
      <c r="F4" s="4" t="str">
        <f>VLOOKUP(A4,HOP!A:C,3,0)</f>
        <v>2411904</v>
      </c>
      <c r="G4" s="4">
        <f t="shared" si="0"/>
        <v>0</v>
      </c>
      <c r="H4" s="4" t="str">
        <f t="shared" si="1"/>
        <v>，2411904</v>
      </c>
    </row>
    <row r="5" s="4" customFormat="1" spans="1:8">
      <c r="A5" s="5">
        <v>17281303295</v>
      </c>
      <c r="B5" s="6">
        <v>44599</v>
      </c>
      <c r="C5" s="6">
        <v>44600</v>
      </c>
      <c r="D5" s="4">
        <v>41</v>
      </c>
      <c r="E5" s="4" t="str">
        <f>VLOOKUP(A5,HOP!A:L,12,0)</f>
        <v>41.00</v>
      </c>
      <c r="F5" s="4" t="str">
        <f>VLOOKUP(A5,HOP!A:C,3,0)</f>
        <v>2412932</v>
      </c>
      <c r="G5" s="4">
        <f t="shared" si="0"/>
        <v>0</v>
      </c>
      <c r="H5" s="4" t="str">
        <f t="shared" si="1"/>
        <v>，2412932</v>
      </c>
    </row>
    <row r="6" s="4" customFormat="1" spans="1:8">
      <c r="A6" s="5">
        <v>17285603944</v>
      </c>
      <c r="B6" s="6">
        <v>44599</v>
      </c>
      <c r="C6" s="6">
        <v>44600</v>
      </c>
      <c r="D6" s="4">
        <v>28</v>
      </c>
      <c r="E6" s="4" t="str">
        <f>VLOOKUP(A6,HOP!A:L,12,0)</f>
        <v>28.00</v>
      </c>
      <c r="F6" s="4" t="str">
        <f>VLOOKUP(A6,HOP!A:C,3,0)</f>
        <v>2413008</v>
      </c>
      <c r="G6" s="4">
        <f t="shared" si="0"/>
        <v>0</v>
      </c>
      <c r="H6" s="4" t="str">
        <f t="shared" si="1"/>
        <v>，2413008</v>
      </c>
    </row>
    <row r="7" s="4" customFormat="1" spans="1:8">
      <c r="A7" s="5">
        <v>17295049256</v>
      </c>
      <c r="B7" s="6">
        <v>44598</v>
      </c>
      <c r="C7" s="6">
        <v>44600</v>
      </c>
      <c r="D7" s="4">
        <v>1132</v>
      </c>
      <c r="E7" s="4" t="str">
        <f>VLOOKUP(A7,HOP!A:L,12,0)</f>
        <v>1132.00</v>
      </c>
      <c r="F7" s="4" t="str">
        <f>VLOOKUP(A7,HOP!A:C,3,0)</f>
        <v>2413688</v>
      </c>
      <c r="G7" s="4">
        <f t="shared" si="0"/>
        <v>0</v>
      </c>
      <c r="H7" s="4" t="str">
        <f t="shared" si="1"/>
        <v>，2413688</v>
      </c>
    </row>
    <row r="8" s="4" customFormat="1" spans="1:8">
      <c r="A8" s="5">
        <v>17298300353</v>
      </c>
      <c r="B8" s="6">
        <v>44599</v>
      </c>
      <c r="C8" s="6">
        <v>44600</v>
      </c>
      <c r="D8" s="4">
        <v>113</v>
      </c>
      <c r="E8" s="4" t="str">
        <f>VLOOKUP(A8,HOP!A:L,12,0)</f>
        <v>113.00</v>
      </c>
      <c r="F8" s="4" t="str">
        <f>VLOOKUP(A8,HOP!A:C,3,0)</f>
        <v>2414085</v>
      </c>
      <c r="G8" s="4">
        <f t="shared" si="0"/>
        <v>0</v>
      </c>
      <c r="H8" s="4" t="str">
        <f t="shared" si="1"/>
        <v>，2414085</v>
      </c>
    </row>
    <row r="9" s="4" customFormat="1" spans="1:8">
      <c r="A9" s="5">
        <v>17298504591</v>
      </c>
      <c r="B9" s="6">
        <v>44599</v>
      </c>
      <c r="C9" s="6">
        <v>44600</v>
      </c>
      <c r="D9" s="4">
        <v>52</v>
      </c>
      <c r="E9" s="4" t="str">
        <f>VLOOKUP(A9,HOP!A:L,12,0)</f>
        <v>52.00</v>
      </c>
      <c r="F9" s="4" t="str">
        <f>VLOOKUP(A9,HOP!A:C,3,0)</f>
        <v>2414098</v>
      </c>
      <c r="G9" s="4">
        <f t="shared" si="0"/>
        <v>0</v>
      </c>
      <c r="H9" s="4" t="str">
        <f t="shared" si="1"/>
        <v>，2414098</v>
      </c>
    </row>
    <row r="10" s="4" customFormat="1" spans="1:8">
      <c r="A10" s="5">
        <v>17304157835</v>
      </c>
      <c r="B10" s="6">
        <v>44599</v>
      </c>
      <c r="C10" s="6">
        <v>44600</v>
      </c>
      <c r="D10" s="4">
        <v>87</v>
      </c>
      <c r="E10" s="4" t="str">
        <f>VLOOKUP(A10,HOP!A:L,12,0)</f>
        <v>87.00</v>
      </c>
      <c r="F10" s="4" t="str">
        <f>VLOOKUP(A10,HOP!A:C,3,0)</f>
        <v>2414333</v>
      </c>
      <c r="G10" s="4">
        <f t="shared" si="0"/>
        <v>0</v>
      </c>
      <c r="H10" s="4" t="str">
        <f t="shared" si="1"/>
        <v>，2414333</v>
      </c>
    </row>
    <row r="11" s="4" customFormat="1" spans="1:8">
      <c r="A11" s="5">
        <v>17304237521</v>
      </c>
      <c r="B11" s="6">
        <v>44599</v>
      </c>
      <c r="C11" s="6">
        <v>44600</v>
      </c>
      <c r="D11" s="4">
        <v>114</v>
      </c>
      <c r="E11" s="4" t="str">
        <f>VLOOKUP(A11,HOP!A:L,12,0)</f>
        <v>114.00</v>
      </c>
      <c r="F11" s="4" t="str">
        <f>VLOOKUP(A11,HOP!A:C,3,0)</f>
        <v>2414342</v>
      </c>
      <c r="G11" s="4">
        <f t="shared" si="0"/>
        <v>0</v>
      </c>
      <c r="H11" s="4" t="str">
        <f t="shared" si="1"/>
        <v>，2414342</v>
      </c>
    </row>
    <row r="12" s="4" customFormat="1" spans="1:8">
      <c r="A12" s="5">
        <v>17304666322</v>
      </c>
      <c r="B12" s="6">
        <v>44599</v>
      </c>
      <c r="C12" s="6">
        <v>44600</v>
      </c>
      <c r="D12" s="4">
        <v>70</v>
      </c>
      <c r="E12" s="4" t="str">
        <f>VLOOKUP(A12,HOP!A:L,12,0)</f>
        <v>70.00</v>
      </c>
      <c r="F12" s="4" t="str">
        <f>VLOOKUP(A12,HOP!A:C,3,0)</f>
        <v>2414424</v>
      </c>
      <c r="G12" s="4">
        <f t="shared" si="0"/>
        <v>0</v>
      </c>
      <c r="H12" s="4" t="str">
        <f t="shared" si="1"/>
        <v>，2414424</v>
      </c>
    </row>
    <row r="14" spans="4:4">
      <c r="D14" s="4">
        <f>SUM(D2:D13)</f>
        <v>2070</v>
      </c>
    </row>
    <row r="20" spans="1:1">
      <c r="A20" s="4" t="s">
        <v>94</v>
      </c>
    </row>
    <row r="21" spans="1:1">
      <c r="A21" s="4" t="s">
        <v>95</v>
      </c>
    </row>
    <row r="22" spans="1:1">
      <c r="A22" s="4" t="s">
        <v>96</v>
      </c>
    </row>
  </sheetData>
  <autoFilter ref="A1:W12">
    <filterColumn colId="3">
      <filters>
        <filter val="70"/>
        <filter val="41"/>
        <filter val="52"/>
        <filter val="1132"/>
        <filter val="113"/>
        <filter val="114"/>
        <filter val="306"/>
        <filter val="87"/>
        <filter val="127"/>
        <filter val="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8" sqref="E1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</row>
    <row r="2" s="1" customFormat="1" spans="1:20">
      <c r="A2" s="3">
        <v>17304666322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30</v>
      </c>
      <c r="K2" s="1" t="s">
        <v>121</v>
      </c>
      <c r="L2" s="1" t="s">
        <v>121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</row>
    <row r="3" s="1" customFormat="1" spans="1:20">
      <c r="A3" s="3">
        <v>17304237521</v>
      </c>
      <c r="B3" s="1" t="s">
        <v>114</v>
      </c>
      <c r="C3" s="1" t="s">
        <v>129</v>
      </c>
      <c r="D3" s="1" t="s">
        <v>130</v>
      </c>
      <c r="E3" s="1" t="s">
        <v>131</v>
      </c>
      <c r="F3" s="1" t="s">
        <v>114</v>
      </c>
      <c r="G3" s="1" t="s">
        <v>118</v>
      </c>
      <c r="H3" s="1" t="s">
        <v>119</v>
      </c>
      <c r="I3" s="1" t="s">
        <v>132</v>
      </c>
      <c r="J3" s="1" t="s">
        <v>30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134</v>
      </c>
      <c r="R3" s="1" t="s">
        <v>126</v>
      </c>
      <c r="S3" s="1" t="s">
        <v>127</v>
      </c>
      <c r="T3" s="1" t="s">
        <v>128</v>
      </c>
    </row>
    <row r="4" s="1" customFormat="1" spans="1:20">
      <c r="A4" s="3">
        <v>17304157835</v>
      </c>
      <c r="B4" s="1" t="s">
        <v>114</v>
      </c>
      <c r="C4" s="1" t="s">
        <v>135</v>
      </c>
      <c r="D4" s="1" t="s">
        <v>136</v>
      </c>
      <c r="E4" s="1" t="s">
        <v>137</v>
      </c>
      <c r="F4" s="1" t="s">
        <v>114</v>
      </c>
      <c r="G4" s="1" t="s">
        <v>118</v>
      </c>
      <c r="H4" s="1" t="s">
        <v>119</v>
      </c>
      <c r="I4" s="1" t="s">
        <v>138</v>
      </c>
      <c r="J4" s="1" t="s">
        <v>30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140</v>
      </c>
      <c r="R4" s="1" t="s">
        <v>126</v>
      </c>
      <c r="S4" s="1" t="s">
        <v>127</v>
      </c>
      <c r="T4" s="1" t="s">
        <v>128</v>
      </c>
    </row>
    <row r="5" s="1" customFormat="1" spans="1:20">
      <c r="A5" s="3">
        <v>17298504591</v>
      </c>
      <c r="B5" s="1" t="s">
        <v>114</v>
      </c>
      <c r="C5" s="1" t="s">
        <v>141</v>
      </c>
      <c r="D5" s="1" t="s">
        <v>142</v>
      </c>
      <c r="E5" s="1" t="s">
        <v>143</v>
      </c>
      <c r="F5" s="1" t="s">
        <v>114</v>
      </c>
      <c r="G5" s="1" t="s">
        <v>118</v>
      </c>
      <c r="H5" s="1" t="s">
        <v>119</v>
      </c>
      <c r="I5" s="1" t="s">
        <v>144</v>
      </c>
      <c r="J5" s="1" t="s">
        <v>30</v>
      </c>
      <c r="K5" s="1" t="s">
        <v>145</v>
      </c>
      <c r="L5" s="1" t="s">
        <v>145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146</v>
      </c>
      <c r="R5" s="1" t="s">
        <v>126</v>
      </c>
      <c r="S5" s="1" t="s">
        <v>127</v>
      </c>
      <c r="T5" s="1" t="s">
        <v>128</v>
      </c>
    </row>
    <row r="6" s="1" customFormat="1" spans="1:20">
      <c r="A6" s="3">
        <v>17298300353</v>
      </c>
      <c r="B6" s="1" t="s">
        <v>147</v>
      </c>
      <c r="C6" s="1" t="s">
        <v>148</v>
      </c>
      <c r="D6" s="1" t="s">
        <v>149</v>
      </c>
      <c r="E6" s="1" t="s">
        <v>150</v>
      </c>
      <c r="F6" s="1" t="s">
        <v>114</v>
      </c>
      <c r="G6" s="1" t="s">
        <v>118</v>
      </c>
      <c r="H6" s="1" t="s">
        <v>119</v>
      </c>
      <c r="I6" s="1" t="s">
        <v>151</v>
      </c>
      <c r="J6" s="1" t="s">
        <v>30</v>
      </c>
      <c r="K6" s="1" t="s">
        <v>152</v>
      </c>
      <c r="L6" s="1" t="s">
        <v>152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153</v>
      </c>
      <c r="R6" s="1" t="s">
        <v>126</v>
      </c>
      <c r="S6" s="1" t="s">
        <v>127</v>
      </c>
      <c r="T6" s="1" t="s">
        <v>128</v>
      </c>
    </row>
    <row r="7" s="1" customFormat="1" spans="1:20">
      <c r="A7" s="3">
        <v>17295049256</v>
      </c>
      <c r="B7" s="1" t="s">
        <v>147</v>
      </c>
      <c r="C7" s="1" t="s">
        <v>154</v>
      </c>
      <c r="D7" s="1" t="s">
        <v>155</v>
      </c>
      <c r="E7" s="1" t="s">
        <v>156</v>
      </c>
      <c r="F7" s="1" t="s">
        <v>147</v>
      </c>
      <c r="G7" s="1" t="s">
        <v>118</v>
      </c>
      <c r="H7" s="1" t="s">
        <v>119</v>
      </c>
      <c r="I7" s="1" t="s">
        <v>157</v>
      </c>
      <c r="J7" s="1" t="s">
        <v>30</v>
      </c>
      <c r="K7" s="1" t="s">
        <v>158</v>
      </c>
      <c r="L7" s="1" t="s">
        <v>158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159</v>
      </c>
      <c r="R7" s="1" t="s">
        <v>126</v>
      </c>
      <c r="S7" s="1" t="s">
        <v>127</v>
      </c>
      <c r="T7" s="1" t="s">
        <v>128</v>
      </c>
    </row>
    <row r="8" s="1" customFormat="1" spans="1:20">
      <c r="A8" s="3">
        <v>17285603944</v>
      </c>
      <c r="B8" s="1" t="s">
        <v>160</v>
      </c>
      <c r="C8" s="1" t="s">
        <v>161</v>
      </c>
      <c r="D8" s="1" t="s">
        <v>162</v>
      </c>
      <c r="E8" s="1" t="s">
        <v>163</v>
      </c>
      <c r="F8" s="1" t="s">
        <v>114</v>
      </c>
      <c r="G8" s="1" t="s">
        <v>118</v>
      </c>
      <c r="H8" s="1" t="s">
        <v>119</v>
      </c>
      <c r="I8" s="1" t="s">
        <v>164</v>
      </c>
      <c r="J8" s="1" t="s">
        <v>30</v>
      </c>
      <c r="K8" s="1" t="s">
        <v>165</v>
      </c>
      <c r="L8" s="1" t="s">
        <v>165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166</v>
      </c>
      <c r="R8" s="1" t="s">
        <v>126</v>
      </c>
      <c r="S8" s="1" t="s">
        <v>127</v>
      </c>
      <c r="T8" s="1" t="s">
        <v>128</v>
      </c>
    </row>
    <row r="9" s="1" customFormat="1" spans="1:20">
      <c r="A9" s="3">
        <v>17281303295</v>
      </c>
      <c r="B9" s="1" t="s">
        <v>160</v>
      </c>
      <c r="C9" s="1" t="s">
        <v>167</v>
      </c>
      <c r="D9" s="1" t="s">
        <v>168</v>
      </c>
      <c r="E9" s="1" t="s">
        <v>169</v>
      </c>
      <c r="F9" s="1" t="s">
        <v>114</v>
      </c>
      <c r="G9" s="1" t="s">
        <v>118</v>
      </c>
      <c r="H9" s="1" t="s">
        <v>119</v>
      </c>
      <c r="I9" s="1" t="s">
        <v>170</v>
      </c>
      <c r="J9" s="1" t="s">
        <v>30</v>
      </c>
      <c r="K9" s="1" t="s">
        <v>171</v>
      </c>
      <c r="L9" s="1" t="s">
        <v>171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172</v>
      </c>
      <c r="R9" s="1" t="s">
        <v>126</v>
      </c>
      <c r="S9" s="1" t="s">
        <v>127</v>
      </c>
      <c r="T9" s="1" t="s">
        <v>128</v>
      </c>
    </row>
    <row r="10" s="1" customFormat="1" spans="1:20">
      <c r="A10" s="3">
        <v>17269534010</v>
      </c>
      <c r="B10" s="1" t="s">
        <v>173</v>
      </c>
      <c r="C10" s="1" t="s">
        <v>174</v>
      </c>
      <c r="D10" s="1" t="s">
        <v>175</v>
      </c>
      <c r="E10" s="1" t="s">
        <v>176</v>
      </c>
      <c r="F10" s="1" t="s">
        <v>173</v>
      </c>
      <c r="G10" s="1" t="s">
        <v>118</v>
      </c>
      <c r="H10" s="1" t="s">
        <v>119</v>
      </c>
      <c r="I10" s="1" t="s">
        <v>177</v>
      </c>
      <c r="J10" s="1" t="s">
        <v>30</v>
      </c>
      <c r="K10" s="1" t="s">
        <v>178</v>
      </c>
      <c r="L10" s="1" t="s">
        <v>178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179</v>
      </c>
      <c r="R10" s="1" t="s">
        <v>126</v>
      </c>
      <c r="S10" s="1" t="s">
        <v>127</v>
      </c>
      <c r="T10" s="1" t="s">
        <v>128</v>
      </c>
    </row>
    <row r="11" s="1" customFormat="1" spans="1:20">
      <c r="A11" s="3">
        <v>17010911664</v>
      </c>
      <c r="B11" s="1" t="s">
        <v>180</v>
      </c>
      <c r="C11" s="1" t="s">
        <v>181</v>
      </c>
      <c r="D11" s="1" t="s">
        <v>182</v>
      </c>
      <c r="E11" s="1" t="s">
        <v>183</v>
      </c>
      <c r="F11" s="1" t="s">
        <v>114</v>
      </c>
      <c r="G11" s="1" t="s">
        <v>118</v>
      </c>
      <c r="H11" s="1" t="s">
        <v>119</v>
      </c>
      <c r="I11" s="1" t="s">
        <v>184</v>
      </c>
      <c r="J11" s="1" t="s">
        <v>30</v>
      </c>
      <c r="K11" s="1" t="s">
        <v>185</v>
      </c>
      <c r="L11" s="1" t="s">
        <v>185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186</v>
      </c>
      <c r="R11" s="1" t="s">
        <v>126</v>
      </c>
      <c r="S11" s="1" t="s">
        <v>127</v>
      </c>
      <c r="T11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2022-02-11T02:41:10Z</dcterms:created>
  <dcterms:modified xsi:type="dcterms:W3CDTF">2022-02-11T03:20:58Z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F90AA27C10C84A53A5FF4960D2A7D72C</vt:lpwstr>
  </property>
  <property fmtid="{D5CDD505-2E9C-101B-9397-08002B2CF9AE}" pid="3" name="KSOProductBuildVer">
    <vt:lpwstr>2052-11.1.0.11294</vt:lpwstr>
  </property>
</Properties>
</file>