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对账!$A$1:$I$44</definedName>
  </definedNames>
  <calcPr calcId="144525"/>
</workbook>
</file>

<file path=xl/sharedStrings.xml><?xml version="1.0" encoding="utf-8"?>
<sst xmlns="http://schemas.openxmlformats.org/spreadsheetml/2006/main" count="2320" uniqueCount="548">
  <si>
    <t>去哪儿网酒店预付对账单</t>
  </si>
  <si>
    <t>供应商名称：</t>
  </si>
  <si>
    <t>汇趣住</t>
  </si>
  <si>
    <t>结算周期：</t>
  </si>
  <si>
    <t>2022-02-10至2022-02-11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</si>
  <si>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</si>
  <si>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</si>
  <si>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</si>
  <si>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</si>
  <si>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</si>
  <si>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</si>
  <si>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</si>
  <si>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</si>
  <si>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</si>
  <si>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</si>
  <si>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</si>
  <si>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</si>
  <si>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</si>
  <si>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</si>
  <si>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</si>
  <si>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¥11,294.00</t>
  </si>
  <si>
    <t>¥1,494.00</t>
  </si>
  <si>
    <t>-¥307.00</t>
  </si>
  <si>
    <t>¥9,493.00</t>
  </si>
  <si>
    <t>分类信息</t>
  </si>
  <si>
    <t>业务类型</t>
  </si>
  <si>
    <t>酒店预付（点击查看明细）</t>
  </si>
  <si>
    <t>¥9,800.00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</si>
  <si>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</si>
  <si>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</si>
  <si>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</si>
  <si>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</si>
  <si>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</si>
  <si>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</si>
  <si>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</si>
  <si>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</si>
  <si>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</si>
  <si>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</si>
  <si>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</si>
  <si>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</si>
  <si>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</si>
  <si>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</si>
  <si>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</si>
  <si>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</si>
  <si>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</si>
  <si>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</si>
  <si>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</si>
  <si>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</si>
  <si>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</si>
  <si>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</si>
  <si>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</si>
  <si>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</si>
  <si>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</si>
  <si>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</si>
  <si>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</si>
  <si>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</si>
  <si>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</si>
  <si>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</si>
  <si>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</si>
  <si>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</si>
  <si>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</si>
  <si>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</si>
  <si>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</si>
  <si>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</si>
  <si>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</si>
  <si>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</si>
  <si>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</si>
  <si>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</si>
  <si>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</si>
  <si>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</si>
  <si>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</si>
  <si>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</si>
  <si>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102901076169</t>
  </si>
  <si>
    <t>酒店预付</t>
  </si>
  <si>
    <t>否</t>
  </si>
  <si>
    <t>普通</t>
  </si>
  <si>
    <t>375513408</t>
  </si>
  <si>
    <t>如家酒店(上海枫林路中国科学院店)</t>
  </si>
  <si>
    <t>1639468</t>
  </si>
  <si>
    <t>缪正绿</t>
  </si>
  <si>
    <t>2022-02-07</t>
  </si>
  <si>
    <t>2022-02-09</t>
  </si>
  <si>
    <t>2022-02-11</t>
  </si>
  <si>
    <t>¥745.00</t>
  </si>
  <si>
    <t>¥98.00</t>
  </si>
  <si>
    <t>¥647.00</t>
  </si>
  <si>
    <t>双床房</t>
  </si>
  <si>
    <t>WEBSITE</t>
  </si>
  <si>
    <t>102902289576</t>
  </si>
  <si>
    <t>328763275</t>
  </si>
  <si>
    <t>如家酒店·neo(通辽火车站店)</t>
  </si>
  <si>
    <t>赛音乌齐日拉</t>
  </si>
  <si>
    <t>2022-02-08</t>
  </si>
  <si>
    <t>¥314.00</t>
  </si>
  <si>
    <t>¥42.00</t>
  </si>
  <si>
    <t>¥272.00</t>
  </si>
  <si>
    <t>102902467244</t>
  </si>
  <si>
    <t>311529649</t>
  </si>
  <si>
    <t>如家酒店(哈尔滨学府路医大二院地铁站店)</t>
  </si>
  <si>
    <t>何海艳</t>
  </si>
  <si>
    <t>¥543.00</t>
  </si>
  <si>
    <t>¥72.00</t>
  </si>
  <si>
    <t>¥471.00</t>
  </si>
  <si>
    <t>双床房A</t>
  </si>
  <si>
    <t>102902558187</t>
  </si>
  <si>
    <t>375505149</t>
  </si>
  <si>
    <t>如家酒店·neo(三亚湾春园海鲜广场店)</t>
  </si>
  <si>
    <t>李韵</t>
  </si>
  <si>
    <t>2022-02-10</t>
  </si>
  <si>
    <t>¥173.00</t>
  </si>
  <si>
    <t>¥23.00</t>
  </si>
  <si>
    <t>¥150.00</t>
  </si>
  <si>
    <t>102902571996</t>
  </si>
  <si>
    <t>311482432</t>
  </si>
  <si>
    <t>上海宏安瑞士大酒店</t>
  </si>
  <si>
    <t>王丹丹</t>
  </si>
  <si>
    <t>¥1,008.00</t>
  </si>
  <si>
    <t>¥132.00</t>
  </si>
  <si>
    <t>¥876.00</t>
  </si>
  <si>
    <t>经典双床房</t>
  </si>
  <si>
    <t>102903167189</t>
  </si>
  <si>
    <t>367423539</t>
  </si>
  <si>
    <t>7天优品Premium(武汉民航小区长港路地铁站店)</t>
  </si>
  <si>
    <t>周俊</t>
  </si>
  <si>
    <t>¥210.00</t>
  </si>
  <si>
    <t>¥28.00</t>
  </si>
  <si>
    <t>¥182.00</t>
  </si>
  <si>
    <t>悦享大床房</t>
  </si>
  <si>
    <t>102903576158</t>
  </si>
  <si>
    <t>381715653</t>
  </si>
  <si>
    <t>城市便捷酒店(昆明高铁南站第七街区店)</t>
  </si>
  <si>
    <t>刘瑶</t>
  </si>
  <si>
    <t>¥157.00</t>
  </si>
  <si>
    <t>¥21.00</t>
  </si>
  <si>
    <t>¥136.00</t>
  </si>
  <si>
    <t>特惠大床房</t>
  </si>
  <si>
    <t>102903575123</t>
  </si>
  <si>
    <t>311545906</t>
  </si>
  <si>
    <t>如家酒店(长春安达街店)</t>
  </si>
  <si>
    <t>李莎</t>
  </si>
  <si>
    <t>¥129.00</t>
  </si>
  <si>
    <t>¥17.00</t>
  </si>
  <si>
    <t>¥112.00</t>
  </si>
  <si>
    <t>102904014377</t>
  </si>
  <si>
    <t>312494929</t>
  </si>
  <si>
    <t>郴州金皇酒店</t>
  </si>
  <si>
    <t>麻文思</t>
  </si>
  <si>
    <t>¥400.00</t>
  </si>
  <si>
    <t>¥53.00</t>
  </si>
  <si>
    <t>¥347.00</t>
  </si>
  <si>
    <t>高级大床房</t>
  </si>
  <si>
    <t>102904194093</t>
  </si>
  <si>
    <t>381718542</t>
  </si>
  <si>
    <t>派酒店(郑州曼哈顿广场燕庄地铁站店)</t>
  </si>
  <si>
    <t>孔奥阳</t>
  </si>
  <si>
    <t>¥99.00</t>
  </si>
  <si>
    <t>¥13.00</t>
  </si>
  <si>
    <t>¥86.00</t>
  </si>
  <si>
    <t>102904217842</t>
  </si>
  <si>
    <t>384573594</t>
  </si>
  <si>
    <t>如家商旅酒店(丽江古城客运站店)</t>
  </si>
  <si>
    <t>秦伟</t>
  </si>
  <si>
    <t>¥190.00</t>
  </si>
  <si>
    <t>¥25.00</t>
  </si>
  <si>
    <t>¥165.00</t>
  </si>
  <si>
    <t>102904307579</t>
  </si>
  <si>
    <t>381718092</t>
  </si>
  <si>
    <t>如家酒店(咸阳秦都万达广场西北二棉店)</t>
  </si>
  <si>
    <t>张正源</t>
  </si>
  <si>
    <t>¥126.00</t>
  </si>
  <si>
    <t>¥109.00</t>
  </si>
  <si>
    <t>大床房</t>
  </si>
  <si>
    <t>102904482019</t>
  </si>
  <si>
    <t>381876363</t>
  </si>
  <si>
    <t>城市便捷酒店(东莞高埗大道店)</t>
  </si>
  <si>
    <t>庄文芳</t>
  </si>
  <si>
    <t>¥211.00</t>
  </si>
  <si>
    <t>¥183.00</t>
  </si>
  <si>
    <t>商务大床房</t>
  </si>
  <si>
    <t>102904528544</t>
  </si>
  <si>
    <t>102904572794</t>
  </si>
  <si>
    <t>313399036</t>
  </si>
  <si>
    <t>驿居酒店(惠州水口中信店)</t>
  </si>
  <si>
    <t>刘光辉</t>
  </si>
  <si>
    <t>¥120.00</t>
  </si>
  <si>
    <t>¥16.00</t>
  </si>
  <si>
    <t>¥104.00</t>
  </si>
  <si>
    <t>102904641882</t>
  </si>
  <si>
    <t>313157215</t>
  </si>
  <si>
    <t>成都谷蓝酒店</t>
  </si>
  <si>
    <t>冷阜东</t>
  </si>
  <si>
    <t>¥266.00</t>
  </si>
  <si>
    <t>¥35.00</t>
  </si>
  <si>
    <t>¥231.00</t>
  </si>
  <si>
    <t>清雅大床房</t>
  </si>
  <si>
    <t>102904809231</t>
  </si>
  <si>
    <t>375509106</t>
  </si>
  <si>
    <t>如家酒店(成都青羊宫省医院地铁站店)</t>
  </si>
  <si>
    <t>蔡文钰</t>
  </si>
  <si>
    <t>¥178.00</t>
  </si>
  <si>
    <t>¥24.00</t>
  </si>
  <si>
    <t>¥154.00</t>
  </si>
  <si>
    <t>102904852925</t>
  </si>
  <si>
    <t>381813891</t>
  </si>
  <si>
    <t>乐山汉尊大酒店</t>
  </si>
  <si>
    <t>李小凤|付仕友|曾明</t>
  </si>
  <si>
    <t>¥483.00</t>
  </si>
  <si>
    <t>¥63.00</t>
  </si>
  <si>
    <t>¥420.00</t>
  </si>
  <si>
    <t>商务双床间</t>
  </si>
  <si>
    <t>102902239736</t>
  </si>
  <si>
    <t>381714819</t>
  </si>
  <si>
    <t>格林豪泰(兰州雁滩高新区南河路店)</t>
  </si>
  <si>
    <t>尚强</t>
  </si>
  <si>
    <t>¥161.00</t>
  </si>
  <si>
    <t>¥140.00</t>
  </si>
  <si>
    <t>102903462475</t>
  </si>
  <si>
    <t>347180861</t>
  </si>
  <si>
    <t>如家酒店·neo(上海闵行开发区北桥地铁站店)</t>
  </si>
  <si>
    <t>于佳正</t>
  </si>
  <si>
    <t>102903998996</t>
  </si>
  <si>
    <t>318091504</t>
  </si>
  <si>
    <t>派酒店(天津靖江路月牙河地铁站店)</t>
  </si>
  <si>
    <t>于富悦</t>
  </si>
  <si>
    <t>¥113.00</t>
  </si>
  <si>
    <t>¥15.00</t>
  </si>
  <si>
    <t>102904171015</t>
  </si>
  <si>
    <t>383963064</t>
  </si>
  <si>
    <t>犍为天波酒店</t>
  </si>
  <si>
    <t>魏柏年</t>
  </si>
  <si>
    <t>¥179.00</t>
  </si>
  <si>
    <t>¥155.00</t>
  </si>
  <si>
    <t>商务单间</t>
  </si>
  <si>
    <t>102904178036</t>
  </si>
  <si>
    <t>381718422</t>
  </si>
  <si>
    <t>城市便捷酒店(恩施舞阳坝店)</t>
  </si>
  <si>
    <t>彭居为</t>
  </si>
  <si>
    <t>¥195.00</t>
  </si>
  <si>
    <t>¥26.00</t>
  </si>
  <si>
    <t>¥169.00</t>
  </si>
  <si>
    <t>标准大床房</t>
  </si>
  <si>
    <t>102904209312</t>
  </si>
  <si>
    <t>386286735</t>
  </si>
  <si>
    <t>大理古城酒店漫心府</t>
  </si>
  <si>
    <t>陈兴华</t>
  </si>
  <si>
    <t>¥383.00</t>
  </si>
  <si>
    <t>¥330.00</t>
  </si>
  <si>
    <t>雅致标准房</t>
  </si>
  <si>
    <t>102904313006</t>
  </si>
  <si>
    <t>348257972</t>
  </si>
  <si>
    <t>城市便捷酒店(西华大学红光大道店)</t>
  </si>
  <si>
    <t>祝虹霞</t>
  </si>
  <si>
    <t>102904419160</t>
  </si>
  <si>
    <t>321959938</t>
  </si>
  <si>
    <t>尚客优精选酒店(乐山高铁站店)</t>
  </si>
  <si>
    <t>王超</t>
  </si>
  <si>
    <t>¥137.00</t>
  </si>
  <si>
    <t>¥18.00</t>
  </si>
  <si>
    <t>¥119.00</t>
  </si>
  <si>
    <t>102904480241</t>
  </si>
  <si>
    <t>381670768</t>
  </si>
  <si>
    <t>杭州皇逸良渚文化酒店</t>
  </si>
  <si>
    <t>周鑫</t>
  </si>
  <si>
    <t>¥526.00</t>
  </si>
  <si>
    <t>¥69.00</t>
  </si>
  <si>
    <t>¥457.00</t>
  </si>
  <si>
    <t>起源双床房</t>
  </si>
  <si>
    <t>102904501778</t>
  </si>
  <si>
    <t>381819120</t>
  </si>
  <si>
    <t>华鼎盛酒店(深圳机场固戍地铁站店)</t>
  </si>
  <si>
    <t>裴朝刚</t>
  </si>
  <si>
    <t>¥149.00</t>
  </si>
  <si>
    <t>¥20.00</t>
  </si>
  <si>
    <t>豪华巨幕影视大床房</t>
  </si>
  <si>
    <t>102904506865</t>
  </si>
  <si>
    <t>381714426</t>
  </si>
  <si>
    <t>岳西慧可居温泉酒店</t>
  </si>
  <si>
    <t>宋洁</t>
  </si>
  <si>
    <t>¥318.00</t>
  </si>
  <si>
    <t>¥276.00</t>
  </si>
  <si>
    <t>5号楼旅居公寓三人间</t>
  </si>
  <si>
    <t>102904509244</t>
  </si>
  <si>
    <t>383962182</t>
  </si>
  <si>
    <t>泉州大自然四季酒店</t>
  </si>
  <si>
    <t>薛雄雄</t>
  </si>
  <si>
    <t>¥357.00</t>
  </si>
  <si>
    <t>¥47.00</t>
  </si>
  <si>
    <t>¥310.00</t>
  </si>
  <si>
    <t>102904570790</t>
  </si>
  <si>
    <t>381813552</t>
  </si>
  <si>
    <t>如家酒店(临沭常林大街店)</t>
  </si>
  <si>
    <t>邬朋</t>
  </si>
  <si>
    <t>¥201.00</t>
  </si>
  <si>
    <t>¥27.00</t>
  </si>
  <si>
    <t>¥174.00</t>
  </si>
  <si>
    <t>标准双床房</t>
  </si>
  <si>
    <t>102904579392</t>
  </si>
  <si>
    <t>384589980</t>
  </si>
  <si>
    <t>尚客优酒店(安阳火车站解放路店)</t>
  </si>
  <si>
    <t>王智斌</t>
  </si>
  <si>
    <t>¥92.00</t>
  </si>
  <si>
    <t>¥12.00</t>
  </si>
  <si>
    <t>¥80.00</t>
  </si>
  <si>
    <t>标准间</t>
  </si>
  <si>
    <t>102904589319</t>
  </si>
  <si>
    <t>381725691</t>
  </si>
  <si>
    <t>仙游万佳国际酒店</t>
  </si>
  <si>
    <t>余明忠</t>
  </si>
  <si>
    <t>¥36.00</t>
  </si>
  <si>
    <t>¥236.00</t>
  </si>
  <si>
    <t>迷你大床房</t>
  </si>
  <si>
    <t>102904686789</t>
  </si>
  <si>
    <t>380361046</t>
  </si>
  <si>
    <t>城市便捷酒店(绵阳西南科技大学店)</t>
  </si>
  <si>
    <t>谭浩</t>
  </si>
  <si>
    <t>¥151.00</t>
  </si>
  <si>
    <t>¥131.00</t>
  </si>
  <si>
    <t>102904736410</t>
  </si>
  <si>
    <t>381719541</t>
  </si>
  <si>
    <t>成都世纪城天堂洲际大饭店</t>
  </si>
  <si>
    <t>田厚发</t>
  </si>
  <si>
    <t>¥808.00</t>
  </si>
  <si>
    <t>¥106.00</t>
  </si>
  <si>
    <t>¥702.00</t>
  </si>
  <si>
    <t>洲际高级房</t>
  </si>
  <si>
    <t>102904769063</t>
  </si>
  <si>
    <t>417193661</t>
  </si>
  <si>
    <t>芜湖松鼠林间酒店</t>
  </si>
  <si>
    <t>秦家志</t>
  </si>
  <si>
    <t>¥610.00</t>
  </si>
  <si>
    <t>¥530.00</t>
  </si>
  <si>
    <t>森林树屋</t>
  </si>
  <si>
    <t>102904782830</t>
  </si>
  <si>
    <t>曹加彬</t>
  </si>
  <si>
    <t>102904790492</t>
  </si>
  <si>
    <t>311481364</t>
  </si>
  <si>
    <t>正佳金殿维福顿公寓(珠江新城正佳广场店)</t>
  </si>
  <si>
    <t>李超凡</t>
  </si>
  <si>
    <t>¥283.00</t>
  </si>
  <si>
    <t>¥37.00</t>
  </si>
  <si>
    <t>¥246.00</t>
  </si>
  <si>
    <t>观景复式大床套房</t>
  </si>
  <si>
    <t>102904894521</t>
  </si>
  <si>
    <t>381807387</t>
  </si>
  <si>
    <t>柏曼酒店(吉首大学店)</t>
  </si>
  <si>
    <t>张耀</t>
  </si>
  <si>
    <t>¥212.00</t>
  </si>
  <si>
    <t>¥184.00</t>
  </si>
  <si>
    <t>曼享双床房</t>
  </si>
  <si>
    <t>102904937647</t>
  </si>
  <si>
    <t>381714285</t>
  </si>
  <si>
    <t>贝壳酒店(太原柳巷南路店)</t>
  </si>
  <si>
    <t>马彩霞</t>
  </si>
  <si>
    <t>¥148.00</t>
  </si>
  <si>
    <t>¥128.00</t>
  </si>
  <si>
    <t>高级双床房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</si>
  <si>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</si>
  <si>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</si>
  <si>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</si>
  <si>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</si>
  <si>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</si>
  <si>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</si>
  <si>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</si>
  <si>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</si>
  <si>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</si>
  <si>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NPH20220208185102287803RX0</t>
  </si>
  <si>
    <t>102902822237</t>
  </si>
  <si>
    <t>赔付-房费追回</t>
  </si>
  <si>
    <t>-¥42.00</t>
  </si>
  <si>
    <t>--</t>
  </si>
  <si>
    <t>用户表示到店酒店停业，联系酒店代理15分钟走三均未接通，故流程处理给用户赔首晚，线下打款，认可，KA商家追赔首晚50%#追赔系统-预付扣款直连#</t>
  </si>
  <si>
    <t>NPH202202091314384961RX0</t>
  </si>
  <si>
    <t>102902996745</t>
  </si>
  <si>
    <t>-¥165.00</t>
  </si>
  <si>
    <t>用户进线告知行程有变申请免费取消2/9号一间一晚，告知已和商家协商，联系代理告知稍后，代理杨女士同意取消2/9号一间一晚，线下退#追赔系统-预付扣款直连#</t>
  </si>
  <si>
    <t>NITPH20220202201401491360RX0</t>
  </si>
  <si>
    <t>102896933001</t>
  </si>
  <si>
    <t>-¥100.00</t>
  </si>
  <si>
    <t>用户到店无法入住，匿名联系酒店吴女士属实，告知订单可以取消 此单用户扬言投诉 需要赔偿 表示我司没有提前告知其 致歉 用户仍有不满情绪 要求加倍赔偿 再次致歉赔偿100元 用户接受#追赔系统-预付扣款直连#</t>
  </si>
  <si>
    <t>返现日期</t>
  </si>
  <si>
    <t>，</t>
  </si>
  <si>
    <r>
      <t>102902467244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157</t>
    </r>
    <r>
      <rPr>
        <sz val="10"/>
        <rFont val="宋体"/>
        <charset val="134"/>
      </rPr>
      <t>元待退回</t>
    </r>
  </si>
  <si>
    <r>
      <t>本期扣款</t>
    </r>
    <r>
      <rPr>
        <sz val="10"/>
        <rFont val="Arial"/>
        <charset val="134"/>
      </rPr>
      <t>42</t>
    </r>
    <r>
      <rPr>
        <sz val="10"/>
        <rFont val="宋体"/>
        <charset val="134"/>
      </rPr>
      <t>元</t>
    </r>
  </si>
  <si>
    <r>
      <t>102902996745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165</t>
    </r>
    <r>
      <rPr>
        <sz val="10"/>
        <rFont val="宋体"/>
        <charset val="134"/>
      </rPr>
      <t>元退回</t>
    </r>
  </si>
  <si>
    <r>
      <t>本期扣款</t>
    </r>
    <r>
      <rPr>
        <sz val="10"/>
        <rFont val="Arial"/>
        <charset val="134"/>
      </rPr>
      <t>100</t>
    </r>
    <r>
      <rPr>
        <sz val="10"/>
        <rFont val="宋体"/>
        <charset val="134"/>
      </rPr>
      <t>元</t>
    </r>
  </si>
  <si>
    <t>A220212110020481</t>
  </si>
  <si>
    <t>A220212110306481</t>
  </si>
  <si>
    <t>A2202121101184205</t>
  </si>
  <si>
    <t>A2202121102014205</t>
  </si>
  <si>
    <r>
      <t>总计：</t>
    </r>
    <r>
      <rPr>
        <sz val="10"/>
        <rFont val="Arial"/>
        <charset val="134"/>
      </rPr>
      <t>9493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</si>
  <si>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</si>
  <si>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</si>
  <si>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</si>
  <si>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</si>
  <si>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</si>
  <si>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</si>
  <si>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</si>
  <si>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</si>
  <si>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</si>
  <si>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</si>
  <si>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</si>
  <si>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</si>
  <si>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</si>
  <si>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</si>
  <si>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</si>
  <si>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</si>
  <si>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2417260</t>
  </si>
  <si>
    <t>柏曼酒店（吉首大学店）</t>
  </si>
  <si>
    <t>184.00</t>
  </si>
  <si>
    <t>RMB</t>
  </si>
  <si>
    <t>0</t>
  </si>
  <si>
    <t>0.00</t>
  </si>
  <si>
    <t>汇趣住国内直连</t>
  </si>
  <si>
    <t>2022-02-10 22:41:53</t>
  </si>
  <si>
    <t>直连</t>
  </si>
  <si>
    <t>2417258</t>
  </si>
  <si>
    <t>236.00</t>
  </si>
  <si>
    <t>2022-02-10 22:39:07</t>
  </si>
  <si>
    <t>2417235</t>
  </si>
  <si>
    <t>457.00</t>
  </si>
  <si>
    <t>2022-02-10 22:22:50</t>
  </si>
  <si>
    <t>2417225</t>
  </si>
  <si>
    <t>尚客优酒店（安阳火车站解放路店）</t>
  </si>
  <si>
    <t>80.00</t>
  </si>
  <si>
    <t>2022-02-10 22:12:12</t>
  </si>
  <si>
    <t>2417218</t>
  </si>
  <si>
    <t>城市便捷酒店(成都红光大道店)</t>
  </si>
  <si>
    <t>155.00</t>
  </si>
  <si>
    <t>2022-02-10 22:07:37</t>
  </si>
  <si>
    <t>2417200</t>
  </si>
  <si>
    <t>310.00</t>
  </si>
  <si>
    <t>2022-02-10 21:54:53</t>
  </si>
  <si>
    <t>2417199</t>
  </si>
  <si>
    <t>183.00</t>
  </si>
  <si>
    <t>2022-02-10 21:54:05</t>
  </si>
  <si>
    <t>2417184</t>
  </si>
  <si>
    <t>131.00</t>
  </si>
  <si>
    <t>2022-02-10 21:44:03</t>
  </si>
  <si>
    <t>2417172</t>
  </si>
  <si>
    <t>169.00</t>
  </si>
  <si>
    <t>2022-02-10 21:39:52</t>
  </si>
  <si>
    <t>2417170</t>
  </si>
  <si>
    <t>702.00</t>
  </si>
  <si>
    <t>2022-02-10 21:39:33</t>
  </si>
  <si>
    <t>2417162</t>
  </si>
  <si>
    <t>119.00</t>
  </si>
  <si>
    <t>2022-02-10 21:35:05</t>
  </si>
  <si>
    <t>2417146</t>
  </si>
  <si>
    <t>231.00</t>
  </si>
  <si>
    <t>2022-02-10 21:28:15</t>
  </si>
  <si>
    <t>2417110</t>
  </si>
  <si>
    <t>李小凤,付仕友,曾明</t>
  </si>
  <si>
    <t>420.00</t>
  </si>
  <si>
    <t>2022-02-10 21:10:10</t>
  </si>
  <si>
    <t>2417058</t>
  </si>
  <si>
    <t>正佳金殿维福顿公寓(广州正佳广场店)</t>
  </si>
  <si>
    <t>246.00</t>
  </si>
  <si>
    <t>2022-02-10 20:28:27</t>
  </si>
  <si>
    <t>2417009</t>
  </si>
  <si>
    <t>2022-02-10 19:39:57</t>
  </si>
  <si>
    <t>2416931</t>
  </si>
  <si>
    <t>2022-02-10 18:41:47</t>
  </si>
  <si>
    <t>2416917</t>
  </si>
  <si>
    <t>347.00</t>
  </si>
  <si>
    <t>2022-02-10 18:29:06</t>
  </si>
  <si>
    <t>2416906</t>
  </si>
  <si>
    <t>深圳华鼎盛酒店</t>
  </si>
  <si>
    <t>129.00</t>
  </si>
  <si>
    <t>2022-02-10 18:21:28</t>
  </si>
  <si>
    <t>2416846</t>
  </si>
  <si>
    <t>如家酒店(咸阳人民西路西北二棉店)</t>
  </si>
  <si>
    <t>109.00</t>
  </si>
  <si>
    <t>2022-02-10 17:37:24</t>
  </si>
  <si>
    <t>2416798</t>
  </si>
  <si>
    <t>530.00</t>
  </si>
  <si>
    <t>2022-02-10 17:08:15</t>
  </si>
  <si>
    <t>2416770</t>
  </si>
  <si>
    <t>如家酒店（临沂临沭常林大街店）</t>
  </si>
  <si>
    <t>174.00</t>
  </si>
  <si>
    <t>2022-02-10 17:02:00</t>
  </si>
  <si>
    <t>2416766</t>
  </si>
  <si>
    <t>惠州丽浧酒店</t>
  </si>
  <si>
    <t>104.00</t>
  </si>
  <si>
    <t>2022-02-10 16:45:33</t>
  </si>
  <si>
    <t>2416748</t>
  </si>
  <si>
    <t>86.00</t>
  </si>
  <si>
    <t>2022-02-10 16:31:27</t>
  </si>
  <si>
    <t>2416747</t>
  </si>
  <si>
    <t>2022-02-10 16:30:22</t>
  </si>
  <si>
    <t>2416582</t>
  </si>
  <si>
    <t>276.00</t>
  </si>
  <si>
    <t>2022-02-10 14:01:24</t>
  </si>
  <si>
    <t>2416571</t>
  </si>
  <si>
    <t>154.00</t>
  </si>
  <si>
    <t>2022-02-10 13:53:18</t>
  </si>
  <si>
    <t>2416523</t>
  </si>
  <si>
    <t>如家酒店(丽江古城客运站店)</t>
  </si>
  <si>
    <t>165.00</t>
  </si>
  <si>
    <t>2022-02-10 13:19:46</t>
  </si>
  <si>
    <t>2416281</t>
  </si>
  <si>
    <t>贝壳酒店（太原柳巷南路店）</t>
  </si>
  <si>
    <t>128.00</t>
  </si>
  <si>
    <t>2022-02-10 09:55:23</t>
  </si>
  <si>
    <t>2416273</t>
  </si>
  <si>
    <t>330.00</t>
  </si>
  <si>
    <t>2022-02-10 09:53:47</t>
  </si>
  <si>
    <t>直采</t>
  </si>
  <si>
    <t>2416069</t>
  </si>
  <si>
    <t>2022-02-09 22:41:48</t>
  </si>
  <si>
    <t>2416062</t>
  </si>
  <si>
    <t>7天优品Premium（武汉民航小区长港路地铁站店）</t>
  </si>
  <si>
    <t>182.00</t>
  </si>
  <si>
    <t>2022-02-09 22:31:32</t>
  </si>
  <si>
    <t>2416006</t>
  </si>
  <si>
    <t>城市便捷酒店（昆明高铁南站店）</t>
  </si>
  <si>
    <t>136.00</t>
  </si>
  <si>
    <t>2022-02-09 21:23:45</t>
  </si>
  <si>
    <t>2415794</t>
  </si>
  <si>
    <t>派酒店·天津靖江路月牙河地铁站店</t>
  </si>
  <si>
    <t>98.00</t>
  </si>
  <si>
    <t>2022-02-09 17:52:16</t>
  </si>
  <si>
    <t>2415688</t>
  </si>
  <si>
    <t>如家酒店（长春安达街店）</t>
  </si>
  <si>
    <t>112.00</t>
  </si>
  <si>
    <t>2022-02-09 15:47:55</t>
  </si>
  <si>
    <t>2415222</t>
  </si>
  <si>
    <t>140.00</t>
  </si>
  <si>
    <t>2022-02-08 21:43:41</t>
  </si>
  <si>
    <t>2414875</t>
  </si>
  <si>
    <t>如家酒店（哈尔滨学府路医大二院地铁站店）</t>
  </si>
  <si>
    <t>471.00</t>
  </si>
  <si>
    <t>314.00</t>
  </si>
  <si>
    <t>-157</t>
  </si>
  <si>
    <t>2022-02-08 14:38:06</t>
  </si>
  <si>
    <t>2414851</t>
  </si>
  <si>
    <t>876.00</t>
  </si>
  <si>
    <t>2022-02-08 13:54:18</t>
  </si>
  <si>
    <t>2414834</t>
  </si>
  <si>
    <t>272.00</t>
  </si>
  <si>
    <t>2022-02-08 13:35:32</t>
  </si>
  <si>
    <t>2414743</t>
  </si>
  <si>
    <t>如家酒店（三亚三亚湾春园海鲜广场店）</t>
  </si>
  <si>
    <t>150.00</t>
  </si>
  <si>
    <t>2022-02-08 00:18:47</t>
  </si>
  <si>
    <t>2414576</t>
  </si>
  <si>
    <t>如家酒店（上海枫林路中国科学院店）</t>
  </si>
  <si>
    <t>647.00</t>
  </si>
  <si>
    <t>2022-02-07 20:33:10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</si>
</sst>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7" borderId="10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20" borderId="13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9" fillId="10" borderId="11" applyNumberForma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6" fillId="10" borderId="10" applyNumberFormat="0" applyAlignment="0" applyProtection="0">
      <alignment vertical="center"/>
    </xf>
    <xf numFmtId="0" fontId="30" fillId="27" borderId="14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40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9" t="s">
        <v>19</v>
      </c>
      <c r="K5" s="9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40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9" t="s">
        <v>19</v>
      </c>
      <c r="K8" s="9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 t="s">
        <v>32</v>
      </c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2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2</v>
      </c>
      <c r="N2" s="7" t="s">
        <v>80</v>
      </c>
      <c r="O2" s="7" t="s">
        <v>81</v>
      </c>
      <c r="P2" s="7" t="s">
        <v>82</v>
      </c>
      <c r="Q2" s="7"/>
      <c r="R2" s="12" t="s">
        <v>83</v>
      </c>
      <c r="S2" s="14" t="s">
        <v>19</v>
      </c>
      <c r="T2" s="7"/>
      <c r="U2" s="12" t="s">
        <v>19</v>
      </c>
      <c r="V2" s="12" t="s">
        <v>83</v>
      </c>
      <c r="W2" s="14" t="s">
        <v>84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74</v>
      </c>
      <c r="AH2" t="s">
        <v>19</v>
      </c>
    </row>
    <row r="3" ht="14.25" customHeight="1" spans="1:34">
      <c r="A3" s="6" t="s">
        <v>88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89</v>
      </c>
      <c r="H3" s="7" t="s">
        <v>90</v>
      </c>
      <c r="I3" s="7" t="s">
        <v>78</v>
      </c>
      <c r="J3" s="7" t="s">
        <v>2</v>
      </c>
      <c r="K3" s="7" t="s">
        <v>91</v>
      </c>
      <c r="L3" s="7">
        <v>1</v>
      </c>
      <c r="M3" s="7">
        <v>2</v>
      </c>
      <c r="N3" s="7" t="s">
        <v>92</v>
      </c>
      <c r="O3" s="7" t="s">
        <v>81</v>
      </c>
      <c r="P3" s="7" t="s">
        <v>82</v>
      </c>
      <c r="Q3" s="7"/>
      <c r="R3" s="12" t="s">
        <v>93</v>
      </c>
      <c r="S3" s="14" t="s">
        <v>19</v>
      </c>
      <c r="T3" s="7"/>
      <c r="U3" s="12" t="s">
        <v>19</v>
      </c>
      <c r="V3" s="12" t="s">
        <v>93</v>
      </c>
      <c r="W3" s="14" t="s">
        <v>94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95</v>
      </c>
      <c r="AD3" t="s">
        <v>6</v>
      </c>
      <c r="AE3" t="s">
        <v>86</v>
      </c>
      <c r="AF3" t="s">
        <v>87</v>
      </c>
      <c r="AG3" t="s">
        <v>74</v>
      </c>
      <c r="AH3" t="s">
        <v>19</v>
      </c>
    </row>
    <row r="4" ht="14.25" customHeight="1" spans="1:34">
      <c r="A4" s="6" t="s">
        <v>96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97</v>
      </c>
      <c r="H4" s="7" t="s">
        <v>98</v>
      </c>
      <c r="I4" s="7" t="s">
        <v>78</v>
      </c>
      <c r="J4" s="7" t="s">
        <v>2</v>
      </c>
      <c r="K4" s="7" t="s">
        <v>99</v>
      </c>
      <c r="L4" s="7">
        <v>1</v>
      </c>
      <c r="M4" s="7">
        <v>3</v>
      </c>
      <c r="N4" s="7" t="s">
        <v>92</v>
      </c>
      <c r="O4" s="7" t="s">
        <v>92</v>
      </c>
      <c r="P4" s="7" t="s">
        <v>82</v>
      </c>
      <c r="Q4" s="7"/>
      <c r="R4" s="12" t="s">
        <v>100</v>
      </c>
      <c r="S4" s="14" t="s">
        <v>19</v>
      </c>
      <c r="T4" s="7"/>
      <c r="U4" s="12" t="s">
        <v>19</v>
      </c>
      <c r="V4" s="12" t="s">
        <v>100</v>
      </c>
      <c r="W4" s="14" t="s">
        <v>101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87</v>
      </c>
      <c r="AG4" t="s">
        <v>74</v>
      </c>
      <c r="AH4" t="s">
        <v>19</v>
      </c>
    </row>
    <row r="5" ht="14.25" customHeight="1" spans="1:34">
      <c r="A5" s="6" t="s">
        <v>104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105</v>
      </c>
      <c r="H5" s="7" t="s">
        <v>106</v>
      </c>
      <c r="I5" s="7" t="s">
        <v>78</v>
      </c>
      <c r="J5" s="7" t="s">
        <v>2</v>
      </c>
      <c r="K5" s="7" t="s">
        <v>107</v>
      </c>
      <c r="L5" s="7">
        <v>1</v>
      </c>
      <c r="M5" s="7">
        <v>1</v>
      </c>
      <c r="N5" s="7" t="s">
        <v>92</v>
      </c>
      <c r="O5" s="7" t="s">
        <v>108</v>
      </c>
      <c r="P5" s="7" t="s">
        <v>82</v>
      </c>
      <c r="Q5" s="7"/>
      <c r="R5" s="12" t="s">
        <v>109</v>
      </c>
      <c r="S5" s="14" t="s">
        <v>19</v>
      </c>
      <c r="T5" s="7"/>
      <c r="U5" s="12" t="s">
        <v>19</v>
      </c>
      <c r="V5" s="12" t="s">
        <v>109</v>
      </c>
      <c r="W5" s="14" t="s">
        <v>110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111</v>
      </c>
      <c r="AD5" t="s">
        <v>6</v>
      </c>
      <c r="AE5" t="s">
        <v>103</v>
      </c>
      <c r="AF5" t="s">
        <v>87</v>
      </c>
      <c r="AG5" t="s">
        <v>74</v>
      </c>
      <c r="AH5" t="s">
        <v>19</v>
      </c>
    </row>
    <row r="6" ht="14.25" customHeight="1" spans="1:34">
      <c r="A6" s="6" t="s">
        <v>112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113</v>
      </c>
      <c r="H6" s="7" t="s">
        <v>114</v>
      </c>
      <c r="I6" s="7" t="s">
        <v>78</v>
      </c>
      <c r="J6" s="7" t="s">
        <v>2</v>
      </c>
      <c r="K6" s="7" t="s">
        <v>115</v>
      </c>
      <c r="L6" s="7">
        <v>1</v>
      </c>
      <c r="M6" s="7">
        <v>1</v>
      </c>
      <c r="N6" s="7" t="s">
        <v>92</v>
      </c>
      <c r="O6" s="7" t="s">
        <v>108</v>
      </c>
      <c r="P6" s="7" t="s">
        <v>82</v>
      </c>
      <c r="Q6" s="7"/>
      <c r="R6" s="12" t="s">
        <v>116</v>
      </c>
      <c r="S6" s="14" t="s">
        <v>19</v>
      </c>
      <c r="T6" s="7"/>
      <c r="U6" s="12" t="s">
        <v>19</v>
      </c>
      <c r="V6" s="12" t="s">
        <v>116</v>
      </c>
      <c r="W6" s="14" t="s">
        <v>117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87</v>
      </c>
      <c r="AG6" t="s">
        <v>74</v>
      </c>
      <c r="AH6" t="s">
        <v>19</v>
      </c>
    </row>
    <row r="7" ht="14.25" customHeight="1" spans="1:34">
      <c r="A7" s="6" t="s">
        <v>120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121</v>
      </c>
      <c r="H7" s="7" t="s">
        <v>122</v>
      </c>
      <c r="I7" s="7" t="s">
        <v>78</v>
      </c>
      <c r="J7" s="7" t="s">
        <v>2</v>
      </c>
      <c r="K7" s="7" t="s">
        <v>123</v>
      </c>
      <c r="L7" s="7">
        <v>1</v>
      </c>
      <c r="M7" s="7">
        <v>1</v>
      </c>
      <c r="N7" s="7" t="s">
        <v>81</v>
      </c>
      <c r="O7" s="7" t="s">
        <v>108</v>
      </c>
      <c r="P7" s="7" t="s">
        <v>82</v>
      </c>
      <c r="Q7" s="7"/>
      <c r="R7" s="12" t="s">
        <v>124</v>
      </c>
      <c r="S7" s="14" t="s">
        <v>19</v>
      </c>
      <c r="T7" s="7"/>
      <c r="U7" s="12" t="s">
        <v>19</v>
      </c>
      <c r="V7" s="12" t="s">
        <v>124</v>
      </c>
      <c r="W7" s="14" t="s">
        <v>125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87</v>
      </c>
      <c r="AG7" t="s">
        <v>74</v>
      </c>
      <c r="AH7" t="s">
        <v>19</v>
      </c>
    </row>
    <row r="8" ht="14.25" customHeight="1" spans="1:34">
      <c r="A8" s="6" t="s">
        <v>128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129</v>
      </c>
      <c r="H8" s="7" t="s">
        <v>130</v>
      </c>
      <c r="I8" s="7" t="s">
        <v>78</v>
      </c>
      <c r="J8" s="7" t="s">
        <v>2</v>
      </c>
      <c r="K8" s="7" t="s">
        <v>131</v>
      </c>
      <c r="L8" s="7">
        <v>1</v>
      </c>
      <c r="M8" s="7">
        <v>1</v>
      </c>
      <c r="N8" s="7" t="s">
        <v>81</v>
      </c>
      <c r="O8" s="7" t="s">
        <v>108</v>
      </c>
      <c r="P8" s="7" t="s">
        <v>82</v>
      </c>
      <c r="Q8" s="7"/>
      <c r="R8" s="12" t="s">
        <v>132</v>
      </c>
      <c r="S8" s="14" t="s">
        <v>19</v>
      </c>
      <c r="T8" s="7"/>
      <c r="U8" s="12" t="s">
        <v>19</v>
      </c>
      <c r="V8" s="12" t="s">
        <v>132</v>
      </c>
      <c r="W8" s="14" t="s">
        <v>133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134</v>
      </c>
      <c r="AD8" t="s">
        <v>6</v>
      </c>
      <c r="AE8" t="s">
        <v>135</v>
      </c>
      <c r="AF8" t="s">
        <v>87</v>
      </c>
      <c r="AG8" t="s">
        <v>74</v>
      </c>
      <c r="AH8" t="s">
        <v>19</v>
      </c>
    </row>
    <row r="9" ht="14.25" customHeight="1" spans="1:34">
      <c r="A9" s="6" t="s">
        <v>136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137</v>
      </c>
      <c r="H9" s="7" t="s">
        <v>138</v>
      </c>
      <c r="I9" s="7" t="s">
        <v>78</v>
      </c>
      <c r="J9" s="7" t="s">
        <v>2</v>
      </c>
      <c r="K9" s="7" t="s">
        <v>139</v>
      </c>
      <c r="L9" s="7">
        <v>1</v>
      </c>
      <c r="M9" s="7">
        <v>1</v>
      </c>
      <c r="N9" s="7" t="s">
        <v>81</v>
      </c>
      <c r="O9" s="7" t="s">
        <v>108</v>
      </c>
      <c r="P9" s="7" t="s">
        <v>82</v>
      </c>
      <c r="Q9" s="7"/>
      <c r="R9" s="12" t="s">
        <v>140</v>
      </c>
      <c r="S9" s="14" t="s">
        <v>19</v>
      </c>
      <c r="T9" s="7"/>
      <c r="U9" s="12" t="s">
        <v>19</v>
      </c>
      <c r="V9" s="12" t="s">
        <v>140</v>
      </c>
      <c r="W9" s="14" t="s">
        <v>141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142</v>
      </c>
      <c r="AD9" t="s">
        <v>6</v>
      </c>
      <c r="AE9" t="s">
        <v>86</v>
      </c>
      <c r="AF9" t="s">
        <v>87</v>
      </c>
      <c r="AG9" t="s">
        <v>74</v>
      </c>
      <c r="AH9" t="s">
        <v>19</v>
      </c>
    </row>
    <row r="10" ht="14.25" customHeight="1" spans="1:34">
      <c r="A10" s="6" t="s">
        <v>143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144</v>
      </c>
      <c r="H10" s="7" t="s">
        <v>145</v>
      </c>
      <c r="I10" s="7" t="s">
        <v>78</v>
      </c>
      <c r="J10" s="7" t="s">
        <v>2</v>
      </c>
      <c r="K10" s="7" t="s">
        <v>146</v>
      </c>
      <c r="L10" s="7">
        <v>1</v>
      </c>
      <c r="M10" s="7">
        <v>1</v>
      </c>
      <c r="N10" s="7" t="s">
        <v>108</v>
      </c>
      <c r="O10" s="7" t="s">
        <v>108</v>
      </c>
      <c r="P10" s="7" t="s">
        <v>82</v>
      </c>
      <c r="Q10" s="7"/>
      <c r="R10" s="12" t="s">
        <v>147</v>
      </c>
      <c r="S10" s="14" t="s">
        <v>19</v>
      </c>
      <c r="T10" s="7"/>
      <c r="U10" s="12" t="s">
        <v>19</v>
      </c>
      <c r="V10" s="12" t="s">
        <v>147</v>
      </c>
      <c r="W10" s="14" t="s">
        <v>148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149</v>
      </c>
      <c r="AD10" t="s">
        <v>6</v>
      </c>
      <c r="AE10" t="s">
        <v>150</v>
      </c>
      <c r="AF10" t="s">
        <v>87</v>
      </c>
      <c r="AG10" t="s">
        <v>74</v>
      </c>
      <c r="AH10" t="s">
        <v>19</v>
      </c>
    </row>
    <row r="11" ht="14.25" customHeight="1" spans="1:34">
      <c r="A11" s="6" t="s">
        <v>151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152</v>
      </c>
      <c r="H11" s="7" t="s">
        <v>153</v>
      </c>
      <c r="I11" s="7" t="s">
        <v>78</v>
      </c>
      <c r="J11" s="7" t="s">
        <v>2</v>
      </c>
      <c r="K11" s="7" t="s">
        <v>154</v>
      </c>
      <c r="L11" s="7">
        <v>1</v>
      </c>
      <c r="M11" s="7">
        <v>1</v>
      </c>
      <c r="N11" s="7" t="s">
        <v>108</v>
      </c>
      <c r="O11" s="7" t="s">
        <v>108</v>
      </c>
      <c r="P11" s="7" t="s">
        <v>82</v>
      </c>
      <c r="Q11" s="7"/>
      <c r="R11" s="12" t="s">
        <v>155</v>
      </c>
      <c r="S11" s="14" t="s">
        <v>19</v>
      </c>
      <c r="T11" s="7"/>
      <c r="U11" s="12" t="s">
        <v>19</v>
      </c>
      <c r="V11" s="12" t="s">
        <v>155</v>
      </c>
      <c r="W11" s="14" t="s">
        <v>156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157</v>
      </c>
      <c r="AD11" t="s">
        <v>6</v>
      </c>
      <c r="AE11" t="s">
        <v>135</v>
      </c>
      <c r="AF11" t="s">
        <v>87</v>
      </c>
      <c r="AG11" t="s">
        <v>74</v>
      </c>
      <c r="AH11" t="s">
        <v>19</v>
      </c>
    </row>
    <row r="12" ht="14.25" customHeight="1" spans="1:34">
      <c r="A12" s="6" t="s">
        <v>158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159</v>
      </c>
      <c r="H12" s="7" t="s">
        <v>160</v>
      </c>
      <c r="I12" s="7" t="s">
        <v>78</v>
      </c>
      <c r="J12" s="7" t="s">
        <v>2</v>
      </c>
      <c r="K12" s="7" t="s">
        <v>161</v>
      </c>
      <c r="L12" s="7">
        <v>1</v>
      </c>
      <c r="M12" s="7">
        <v>1</v>
      </c>
      <c r="N12" s="7" t="s">
        <v>108</v>
      </c>
      <c r="O12" s="7" t="s">
        <v>108</v>
      </c>
      <c r="P12" s="7" t="s">
        <v>82</v>
      </c>
      <c r="Q12" s="7"/>
      <c r="R12" s="12" t="s">
        <v>162</v>
      </c>
      <c r="S12" s="14" t="s">
        <v>19</v>
      </c>
      <c r="T12" s="7"/>
      <c r="U12" s="12" t="s">
        <v>19</v>
      </c>
      <c r="V12" s="12" t="s">
        <v>162</v>
      </c>
      <c r="W12" s="14" t="s">
        <v>163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164</v>
      </c>
      <c r="AD12" t="s">
        <v>6</v>
      </c>
      <c r="AE12" t="s">
        <v>150</v>
      </c>
      <c r="AF12" t="s">
        <v>87</v>
      </c>
      <c r="AG12" t="s">
        <v>74</v>
      </c>
      <c r="AH12" t="s">
        <v>19</v>
      </c>
    </row>
    <row r="13" ht="14.25" customHeight="1" spans="1:34">
      <c r="A13" s="6" t="s">
        <v>165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166</v>
      </c>
      <c r="H13" s="7" t="s">
        <v>167</v>
      </c>
      <c r="I13" s="7" t="s">
        <v>78</v>
      </c>
      <c r="J13" s="7" t="s">
        <v>2</v>
      </c>
      <c r="K13" s="7" t="s">
        <v>168</v>
      </c>
      <c r="L13" s="7">
        <v>1</v>
      </c>
      <c r="M13" s="7">
        <v>1</v>
      </c>
      <c r="N13" s="7" t="s">
        <v>108</v>
      </c>
      <c r="O13" s="7" t="s">
        <v>108</v>
      </c>
      <c r="P13" s="7" t="s">
        <v>82</v>
      </c>
      <c r="Q13" s="7"/>
      <c r="R13" s="12" t="s">
        <v>169</v>
      </c>
      <c r="S13" s="14" t="s">
        <v>19</v>
      </c>
      <c r="T13" s="7"/>
      <c r="U13" s="12" t="s">
        <v>19</v>
      </c>
      <c r="V13" s="12" t="s">
        <v>169</v>
      </c>
      <c r="W13" s="14" t="s">
        <v>141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170</v>
      </c>
      <c r="AD13" t="s">
        <v>6</v>
      </c>
      <c r="AE13" t="s">
        <v>171</v>
      </c>
      <c r="AF13" t="s">
        <v>87</v>
      </c>
      <c r="AG13" t="s">
        <v>74</v>
      </c>
      <c r="AH13" t="s">
        <v>19</v>
      </c>
    </row>
    <row r="14" ht="14.25" customHeight="1" spans="1:34">
      <c r="A14" s="6" t="s">
        <v>172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173</v>
      </c>
      <c r="H14" s="7" t="s">
        <v>174</v>
      </c>
      <c r="I14" s="7" t="s">
        <v>78</v>
      </c>
      <c r="J14" s="7" t="s">
        <v>2</v>
      </c>
      <c r="K14" s="7" t="s">
        <v>175</v>
      </c>
      <c r="L14" s="7">
        <v>1</v>
      </c>
      <c r="M14" s="7">
        <v>1</v>
      </c>
      <c r="N14" s="7" t="s">
        <v>108</v>
      </c>
      <c r="O14" s="7" t="s">
        <v>108</v>
      </c>
      <c r="P14" s="7" t="s">
        <v>82</v>
      </c>
      <c r="Q14" s="7"/>
      <c r="R14" s="12" t="s">
        <v>176</v>
      </c>
      <c r="S14" s="14" t="s">
        <v>19</v>
      </c>
      <c r="T14" s="7"/>
      <c r="U14" s="12" t="s">
        <v>19</v>
      </c>
      <c r="V14" s="12" t="s">
        <v>176</v>
      </c>
      <c r="W14" s="14" t="s">
        <v>125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177</v>
      </c>
      <c r="AD14" t="s">
        <v>6</v>
      </c>
      <c r="AE14" t="s">
        <v>178</v>
      </c>
      <c r="AF14" t="s">
        <v>87</v>
      </c>
      <c r="AG14" t="s">
        <v>74</v>
      </c>
      <c r="AH14" t="s">
        <v>19</v>
      </c>
    </row>
    <row r="15" ht="14.25" customHeight="1" spans="1:34">
      <c r="A15" s="6" t="s">
        <v>179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152</v>
      </c>
      <c r="H15" s="7" t="s">
        <v>153</v>
      </c>
      <c r="I15" s="7" t="s">
        <v>78</v>
      </c>
      <c r="J15" s="7" t="s">
        <v>2</v>
      </c>
      <c r="K15" s="7" t="s">
        <v>154</v>
      </c>
      <c r="L15" s="7">
        <v>1</v>
      </c>
      <c r="M15" s="7">
        <v>1</v>
      </c>
      <c r="N15" s="7" t="s">
        <v>108</v>
      </c>
      <c r="O15" s="7" t="s">
        <v>108</v>
      </c>
      <c r="P15" s="7" t="s">
        <v>82</v>
      </c>
      <c r="Q15" s="7"/>
      <c r="R15" s="12" t="s">
        <v>155</v>
      </c>
      <c r="S15" s="14" t="s">
        <v>19</v>
      </c>
      <c r="T15" s="7"/>
      <c r="U15" s="12" t="s">
        <v>19</v>
      </c>
      <c r="V15" s="12" t="s">
        <v>155</v>
      </c>
      <c r="W15" s="14" t="s">
        <v>156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157</v>
      </c>
      <c r="AD15" t="s">
        <v>6</v>
      </c>
      <c r="AE15" t="s">
        <v>135</v>
      </c>
      <c r="AF15" t="s">
        <v>87</v>
      </c>
      <c r="AG15" t="s">
        <v>74</v>
      </c>
      <c r="AH15" t="s">
        <v>19</v>
      </c>
    </row>
    <row r="16" ht="14.25" customHeight="1" spans="1:34">
      <c r="A16" s="6" t="s">
        <v>180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181</v>
      </c>
      <c r="H16" s="7" t="s">
        <v>182</v>
      </c>
      <c r="I16" s="7" t="s">
        <v>78</v>
      </c>
      <c r="J16" s="7" t="s">
        <v>2</v>
      </c>
      <c r="K16" s="7" t="s">
        <v>183</v>
      </c>
      <c r="L16" s="7">
        <v>1</v>
      </c>
      <c r="M16" s="7">
        <v>1</v>
      </c>
      <c r="N16" s="7" t="s">
        <v>108</v>
      </c>
      <c r="O16" s="7" t="s">
        <v>108</v>
      </c>
      <c r="P16" s="7" t="s">
        <v>82</v>
      </c>
      <c r="Q16" s="7"/>
      <c r="R16" s="12" t="s">
        <v>184</v>
      </c>
      <c r="S16" s="14" t="s">
        <v>19</v>
      </c>
      <c r="T16" s="7"/>
      <c r="U16" s="12" t="s">
        <v>19</v>
      </c>
      <c r="V16" s="12" t="s">
        <v>184</v>
      </c>
      <c r="W16" s="14" t="s">
        <v>185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186</v>
      </c>
      <c r="AD16" t="s">
        <v>6</v>
      </c>
      <c r="AE16" t="s">
        <v>171</v>
      </c>
      <c r="AF16" t="s">
        <v>87</v>
      </c>
      <c r="AG16" t="s">
        <v>74</v>
      </c>
      <c r="AH16" t="s">
        <v>19</v>
      </c>
    </row>
    <row r="17" ht="14.25" customHeight="1" spans="1:34">
      <c r="A17" s="6" t="s">
        <v>187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188</v>
      </c>
      <c r="H17" s="7" t="s">
        <v>189</v>
      </c>
      <c r="I17" s="7" t="s">
        <v>78</v>
      </c>
      <c r="J17" s="7" t="s">
        <v>2</v>
      </c>
      <c r="K17" s="7" t="s">
        <v>190</v>
      </c>
      <c r="L17" s="7">
        <v>1</v>
      </c>
      <c r="M17" s="7">
        <v>1</v>
      </c>
      <c r="N17" s="7" t="s">
        <v>108</v>
      </c>
      <c r="O17" s="7" t="s">
        <v>108</v>
      </c>
      <c r="P17" s="7" t="s">
        <v>82</v>
      </c>
      <c r="Q17" s="7"/>
      <c r="R17" s="12" t="s">
        <v>191</v>
      </c>
      <c r="S17" s="14" t="s">
        <v>19</v>
      </c>
      <c r="T17" s="7"/>
      <c r="U17" s="12" t="s">
        <v>19</v>
      </c>
      <c r="V17" s="12" t="s">
        <v>191</v>
      </c>
      <c r="W17" s="14" t="s">
        <v>192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193</v>
      </c>
      <c r="AD17" t="s">
        <v>6</v>
      </c>
      <c r="AE17" t="s">
        <v>194</v>
      </c>
      <c r="AF17" t="s">
        <v>87</v>
      </c>
      <c r="AG17" t="s">
        <v>74</v>
      </c>
      <c r="AH17" t="s">
        <v>19</v>
      </c>
    </row>
    <row r="18" ht="14.25" customHeight="1" spans="1:34">
      <c r="A18" s="6" t="s">
        <v>195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196</v>
      </c>
      <c r="H18" s="7" t="s">
        <v>197</v>
      </c>
      <c r="I18" s="7" t="s">
        <v>78</v>
      </c>
      <c r="J18" s="7" t="s">
        <v>2</v>
      </c>
      <c r="K18" s="7" t="s">
        <v>198</v>
      </c>
      <c r="L18" s="7">
        <v>1</v>
      </c>
      <c r="M18" s="7">
        <v>1</v>
      </c>
      <c r="N18" s="7" t="s">
        <v>108</v>
      </c>
      <c r="O18" s="7" t="s">
        <v>108</v>
      </c>
      <c r="P18" s="7" t="s">
        <v>82</v>
      </c>
      <c r="Q18" s="7"/>
      <c r="R18" s="12" t="s">
        <v>199</v>
      </c>
      <c r="S18" s="14" t="s">
        <v>19</v>
      </c>
      <c r="T18" s="7"/>
      <c r="U18" s="12" t="s">
        <v>19</v>
      </c>
      <c r="V18" s="12" t="s">
        <v>199</v>
      </c>
      <c r="W18" s="14" t="s">
        <v>200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201</v>
      </c>
      <c r="AD18" t="s">
        <v>6</v>
      </c>
      <c r="AE18" t="s">
        <v>86</v>
      </c>
      <c r="AF18" t="s">
        <v>87</v>
      </c>
      <c r="AG18" t="s">
        <v>74</v>
      </c>
      <c r="AH18" t="s">
        <v>19</v>
      </c>
    </row>
    <row r="19" ht="14.25" customHeight="1" spans="1:34">
      <c r="A19" s="6" t="s">
        <v>202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203</v>
      </c>
      <c r="H19" s="7" t="s">
        <v>204</v>
      </c>
      <c r="I19" s="7" t="s">
        <v>78</v>
      </c>
      <c r="J19" s="7" t="s">
        <v>2</v>
      </c>
      <c r="K19" s="7" t="s">
        <v>205</v>
      </c>
      <c r="L19" s="7">
        <v>3</v>
      </c>
      <c r="M19" s="7">
        <v>1</v>
      </c>
      <c r="N19" s="7" t="s">
        <v>108</v>
      </c>
      <c r="O19" s="7" t="s">
        <v>108</v>
      </c>
      <c r="P19" s="7" t="s">
        <v>82</v>
      </c>
      <c r="Q19" s="7"/>
      <c r="R19" s="12" t="s">
        <v>206</v>
      </c>
      <c r="S19" s="14" t="s">
        <v>19</v>
      </c>
      <c r="T19" s="7"/>
      <c r="U19" s="12" t="s">
        <v>19</v>
      </c>
      <c r="V19" s="12" t="s">
        <v>206</v>
      </c>
      <c r="W19" s="14" t="s">
        <v>207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208</v>
      </c>
      <c r="AD19" t="s">
        <v>6</v>
      </c>
      <c r="AE19" t="s">
        <v>209</v>
      </c>
      <c r="AF19" t="s">
        <v>87</v>
      </c>
      <c r="AG19" t="s">
        <v>74</v>
      </c>
      <c r="AH19" t="s">
        <v>19</v>
      </c>
    </row>
    <row r="20" ht="14.25" customHeight="1" spans="1:34">
      <c r="A20" s="6" t="s">
        <v>210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211</v>
      </c>
      <c r="H20" s="7" t="s">
        <v>212</v>
      </c>
      <c r="I20" s="7" t="s">
        <v>78</v>
      </c>
      <c r="J20" s="7" t="s">
        <v>2</v>
      </c>
      <c r="K20" s="7" t="s">
        <v>213</v>
      </c>
      <c r="L20" s="7">
        <v>1</v>
      </c>
      <c r="M20" s="7">
        <v>1</v>
      </c>
      <c r="N20" s="7" t="s">
        <v>92</v>
      </c>
      <c r="O20" s="7" t="s">
        <v>108</v>
      </c>
      <c r="P20" s="7" t="s">
        <v>82</v>
      </c>
      <c r="Q20" s="7"/>
      <c r="R20" s="12" t="s">
        <v>214</v>
      </c>
      <c r="S20" s="14" t="s">
        <v>19</v>
      </c>
      <c r="T20" s="7"/>
      <c r="U20" s="12" t="s">
        <v>19</v>
      </c>
      <c r="V20" s="12" t="s">
        <v>214</v>
      </c>
      <c r="W20" s="14" t="s">
        <v>133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215</v>
      </c>
      <c r="AD20" t="s">
        <v>6</v>
      </c>
      <c r="AE20" t="s">
        <v>86</v>
      </c>
      <c r="AF20" t="s">
        <v>87</v>
      </c>
      <c r="AG20" t="s">
        <v>74</v>
      </c>
      <c r="AH20" t="s">
        <v>19</v>
      </c>
    </row>
    <row r="21" ht="14.25" customHeight="1" spans="1:34">
      <c r="A21" s="6" t="s">
        <v>216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217</v>
      </c>
      <c r="H21" s="7" t="s">
        <v>218</v>
      </c>
      <c r="I21" s="7" t="s">
        <v>78</v>
      </c>
      <c r="J21" s="7" t="s">
        <v>2</v>
      </c>
      <c r="K21" s="7" t="s">
        <v>219</v>
      </c>
      <c r="L21" s="7">
        <v>1</v>
      </c>
      <c r="M21" s="7">
        <v>1</v>
      </c>
      <c r="N21" s="7" t="s">
        <v>81</v>
      </c>
      <c r="O21" s="7" t="s">
        <v>108</v>
      </c>
      <c r="P21" s="7" t="s">
        <v>82</v>
      </c>
      <c r="Q21" s="7"/>
      <c r="R21" s="12" t="s">
        <v>162</v>
      </c>
      <c r="S21" s="14" t="s">
        <v>19</v>
      </c>
      <c r="T21" s="7"/>
      <c r="U21" s="12" t="s">
        <v>19</v>
      </c>
      <c r="V21" s="12" t="s">
        <v>162</v>
      </c>
      <c r="W21" s="14" t="s">
        <v>163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164</v>
      </c>
      <c r="AD21" t="s">
        <v>6</v>
      </c>
      <c r="AE21" t="s">
        <v>171</v>
      </c>
      <c r="AF21" t="s">
        <v>87</v>
      </c>
      <c r="AG21" t="s">
        <v>74</v>
      </c>
      <c r="AH21" t="s">
        <v>19</v>
      </c>
    </row>
    <row r="22" ht="14.25" customHeight="1" spans="1:34">
      <c r="A22" s="6" t="s">
        <v>220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221</v>
      </c>
      <c r="H22" s="7" t="s">
        <v>222</v>
      </c>
      <c r="I22" s="7" t="s">
        <v>78</v>
      </c>
      <c r="J22" s="7" t="s">
        <v>2</v>
      </c>
      <c r="K22" s="7" t="s">
        <v>223</v>
      </c>
      <c r="L22" s="7">
        <v>1</v>
      </c>
      <c r="M22" s="7">
        <v>1</v>
      </c>
      <c r="N22" s="7" t="s">
        <v>81</v>
      </c>
      <c r="O22" s="7" t="s">
        <v>108</v>
      </c>
      <c r="P22" s="7" t="s">
        <v>82</v>
      </c>
      <c r="Q22" s="7"/>
      <c r="R22" s="12" t="s">
        <v>224</v>
      </c>
      <c r="S22" s="14" t="s">
        <v>19</v>
      </c>
      <c r="T22" s="7"/>
      <c r="U22" s="12" t="s">
        <v>19</v>
      </c>
      <c r="V22" s="12" t="s">
        <v>224</v>
      </c>
      <c r="W22" s="14" t="s">
        <v>225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84</v>
      </c>
      <c r="AD22" t="s">
        <v>6</v>
      </c>
      <c r="AE22" t="s">
        <v>178</v>
      </c>
      <c r="AF22" t="s">
        <v>87</v>
      </c>
      <c r="AG22" t="s">
        <v>74</v>
      </c>
      <c r="AH22" t="s">
        <v>19</v>
      </c>
    </row>
    <row r="23" ht="14.25" customHeight="1" spans="1:34">
      <c r="A23" s="6" t="s">
        <v>226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227</v>
      </c>
      <c r="H23" s="7" t="s">
        <v>228</v>
      </c>
      <c r="I23" s="7" t="s">
        <v>78</v>
      </c>
      <c r="J23" s="7" t="s">
        <v>2</v>
      </c>
      <c r="K23" s="7" t="s">
        <v>229</v>
      </c>
      <c r="L23" s="7">
        <v>1</v>
      </c>
      <c r="M23" s="7">
        <v>1</v>
      </c>
      <c r="N23" s="7" t="s">
        <v>108</v>
      </c>
      <c r="O23" s="7" t="s">
        <v>108</v>
      </c>
      <c r="P23" s="7" t="s">
        <v>82</v>
      </c>
      <c r="Q23" s="7"/>
      <c r="R23" s="12" t="s">
        <v>230</v>
      </c>
      <c r="S23" s="14" t="s">
        <v>19</v>
      </c>
      <c r="T23" s="7"/>
      <c r="U23" s="12" t="s">
        <v>19</v>
      </c>
      <c r="V23" s="12" t="s">
        <v>230</v>
      </c>
      <c r="W23" s="14" t="s">
        <v>200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231</v>
      </c>
      <c r="AD23" t="s">
        <v>6</v>
      </c>
      <c r="AE23" t="s">
        <v>232</v>
      </c>
      <c r="AF23" t="s">
        <v>87</v>
      </c>
      <c r="AG23" t="s">
        <v>74</v>
      </c>
      <c r="AH23" t="s">
        <v>19</v>
      </c>
    </row>
    <row r="24" ht="14.25" customHeight="1" spans="1:34">
      <c r="A24" s="6" t="s">
        <v>233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234</v>
      </c>
      <c r="H24" s="7" t="s">
        <v>235</v>
      </c>
      <c r="I24" s="7" t="s">
        <v>78</v>
      </c>
      <c r="J24" s="7" t="s">
        <v>2</v>
      </c>
      <c r="K24" s="7" t="s">
        <v>236</v>
      </c>
      <c r="L24" s="7">
        <v>1</v>
      </c>
      <c r="M24" s="7">
        <v>1</v>
      </c>
      <c r="N24" s="7" t="s">
        <v>108</v>
      </c>
      <c r="O24" s="7" t="s">
        <v>108</v>
      </c>
      <c r="P24" s="7" t="s">
        <v>82</v>
      </c>
      <c r="Q24" s="7"/>
      <c r="R24" s="12" t="s">
        <v>237</v>
      </c>
      <c r="S24" s="14" t="s">
        <v>19</v>
      </c>
      <c r="T24" s="7"/>
      <c r="U24" s="12" t="s">
        <v>19</v>
      </c>
      <c r="V24" s="12" t="s">
        <v>237</v>
      </c>
      <c r="W24" s="14" t="s">
        <v>238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239</v>
      </c>
      <c r="AD24" t="s">
        <v>6</v>
      </c>
      <c r="AE24" t="s">
        <v>240</v>
      </c>
      <c r="AF24" t="s">
        <v>87</v>
      </c>
      <c r="AG24" t="s">
        <v>74</v>
      </c>
      <c r="AH24" t="s">
        <v>19</v>
      </c>
    </row>
    <row r="25" ht="14.25" customHeight="1" spans="1:34">
      <c r="A25" s="6" t="s">
        <v>241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242</v>
      </c>
      <c r="H25" s="7" t="s">
        <v>243</v>
      </c>
      <c r="I25" s="7" t="s">
        <v>78</v>
      </c>
      <c r="J25" s="7" t="s">
        <v>2</v>
      </c>
      <c r="K25" s="7" t="s">
        <v>244</v>
      </c>
      <c r="L25" s="7">
        <v>1</v>
      </c>
      <c r="M25" s="7">
        <v>1</v>
      </c>
      <c r="N25" s="7" t="s">
        <v>108</v>
      </c>
      <c r="O25" s="7" t="s">
        <v>108</v>
      </c>
      <c r="P25" s="7" t="s">
        <v>82</v>
      </c>
      <c r="Q25" s="7"/>
      <c r="R25" s="12" t="s">
        <v>245</v>
      </c>
      <c r="S25" s="14" t="s">
        <v>19</v>
      </c>
      <c r="T25" s="7"/>
      <c r="U25" s="12" t="s">
        <v>19</v>
      </c>
      <c r="V25" s="12" t="s">
        <v>245</v>
      </c>
      <c r="W25" s="14" t="s">
        <v>148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246</v>
      </c>
      <c r="AD25" t="s">
        <v>6</v>
      </c>
      <c r="AE25" t="s">
        <v>247</v>
      </c>
      <c r="AF25" t="s">
        <v>87</v>
      </c>
      <c r="AG25" t="s">
        <v>74</v>
      </c>
      <c r="AH25" t="s">
        <v>19</v>
      </c>
    </row>
    <row r="26" ht="14.25" customHeight="1" spans="1:34">
      <c r="A26" s="6" t="s">
        <v>248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249</v>
      </c>
      <c r="H26" s="7" t="s">
        <v>250</v>
      </c>
      <c r="I26" s="7" t="s">
        <v>78</v>
      </c>
      <c r="J26" s="7" t="s">
        <v>2</v>
      </c>
      <c r="K26" s="7" t="s">
        <v>251</v>
      </c>
      <c r="L26" s="7">
        <v>1</v>
      </c>
      <c r="M26" s="7">
        <v>1</v>
      </c>
      <c r="N26" s="7" t="s">
        <v>108</v>
      </c>
      <c r="O26" s="7" t="s">
        <v>108</v>
      </c>
      <c r="P26" s="7" t="s">
        <v>82</v>
      </c>
      <c r="Q26" s="7"/>
      <c r="R26" s="12" t="s">
        <v>230</v>
      </c>
      <c r="S26" s="14" t="s">
        <v>19</v>
      </c>
      <c r="T26" s="7"/>
      <c r="U26" s="12" t="s">
        <v>19</v>
      </c>
      <c r="V26" s="12" t="s">
        <v>230</v>
      </c>
      <c r="W26" s="14" t="s">
        <v>200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231</v>
      </c>
      <c r="AD26" t="s">
        <v>6</v>
      </c>
      <c r="AE26" t="s">
        <v>178</v>
      </c>
      <c r="AF26" t="s">
        <v>87</v>
      </c>
      <c r="AG26" t="s">
        <v>74</v>
      </c>
      <c r="AH26" t="s">
        <v>19</v>
      </c>
    </row>
    <row r="27" ht="14.25" customHeight="1" spans="1:34">
      <c r="A27" s="6" t="s">
        <v>252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253</v>
      </c>
      <c r="H27" s="7" t="s">
        <v>254</v>
      </c>
      <c r="I27" s="7" t="s">
        <v>78</v>
      </c>
      <c r="J27" s="7" t="s">
        <v>2</v>
      </c>
      <c r="K27" s="7" t="s">
        <v>255</v>
      </c>
      <c r="L27" s="7">
        <v>1</v>
      </c>
      <c r="M27" s="7">
        <v>1</v>
      </c>
      <c r="N27" s="7" t="s">
        <v>108</v>
      </c>
      <c r="O27" s="7" t="s">
        <v>108</v>
      </c>
      <c r="P27" s="7" t="s">
        <v>82</v>
      </c>
      <c r="Q27" s="7"/>
      <c r="R27" s="12" t="s">
        <v>256</v>
      </c>
      <c r="S27" s="14" t="s">
        <v>19</v>
      </c>
      <c r="T27" s="7"/>
      <c r="U27" s="12" t="s">
        <v>19</v>
      </c>
      <c r="V27" s="12" t="s">
        <v>256</v>
      </c>
      <c r="W27" s="14" t="s">
        <v>257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258</v>
      </c>
      <c r="AD27" t="s">
        <v>6</v>
      </c>
      <c r="AE27" t="s">
        <v>240</v>
      </c>
      <c r="AF27" t="s">
        <v>87</v>
      </c>
      <c r="AG27" t="s">
        <v>74</v>
      </c>
      <c r="AH27" t="s">
        <v>19</v>
      </c>
    </row>
    <row r="28" ht="14.25" customHeight="1" spans="1:34">
      <c r="A28" s="6" t="s">
        <v>259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260</v>
      </c>
      <c r="H28" s="7" t="s">
        <v>261</v>
      </c>
      <c r="I28" s="7" t="s">
        <v>78</v>
      </c>
      <c r="J28" s="7" t="s">
        <v>2</v>
      </c>
      <c r="K28" s="7" t="s">
        <v>262</v>
      </c>
      <c r="L28" s="7">
        <v>1</v>
      </c>
      <c r="M28" s="7">
        <v>1</v>
      </c>
      <c r="N28" s="7" t="s">
        <v>108</v>
      </c>
      <c r="O28" s="7" t="s">
        <v>108</v>
      </c>
      <c r="P28" s="7" t="s">
        <v>82</v>
      </c>
      <c r="Q28" s="7"/>
      <c r="R28" s="12" t="s">
        <v>263</v>
      </c>
      <c r="S28" s="14" t="s">
        <v>19</v>
      </c>
      <c r="T28" s="7"/>
      <c r="U28" s="12" t="s">
        <v>19</v>
      </c>
      <c r="V28" s="12" t="s">
        <v>263</v>
      </c>
      <c r="W28" s="14" t="s">
        <v>264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265</v>
      </c>
      <c r="AD28" t="s">
        <v>6</v>
      </c>
      <c r="AE28" t="s">
        <v>266</v>
      </c>
      <c r="AF28" t="s">
        <v>87</v>
      </c>
      <c r="AG28" t="s">
        <v>74</v>
      </c>
      <c r="AH28" t="s">
        <v>19</v>
      </c>
    </row>
    <row r="29" ht="14.25" customHeight="1" spans="1:34">
      <c r="A29" s="6" t="s">
        <v>267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268</v>
      </c>
      <c r="H29" s="7" t="s">
        <v>269</v>
      </c>
      <c r="I29" s="7" t="s">
        <v>78</v>
      </c>
      <c r="J29" s="7" t="s">
        <v>2</v>
      </c>
      <c r="K29" s="7" t="s">
        <v>270</v>
      </c>
      <c r="L29" s="7">
        <v>1</v>
      </c>
      <c r="M29" s="7">
        <v>1</v>
      </c>
      <c r="N29" s="7" t="s">
        <v>108</v>
      </c>
      <c r="O29" s="7" t="s">
        <v>108</v>
      </c>
      <c r="P29" s="7" t="s">
        <v>82</v>
      </c>
      <c r="Q29" s="7"/>
      <c r="R29" s="12" t="s">
        <v>271</v>
      </c>
      <c r="S29" s="14" t="s">
        <v>19</v>
      </c>
      <c r="T29" s="7"/>
      <c r="U29" s="12" t="s">
        <v>19</v>
      </c>
      <c r="V29" s="12" t="s">
        <v>271</v>
      </c>
      <c r="W29" s="14" t="s">
        <v>272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140</v>
      </c>
      <c r="AD29" t="s">
        <v>6</v>
      </c>
      <c r="AE29" t="s">
        <v>273</v>
      </c>
      <c r="AF29" t="s">
        <v>87</v>
      </c>
      <c r="AG29" t="s">
        <v>74</v>
      </c>
      <c r="AH29" t="s">
        <v>19</v>
      </c>
    </row>
    <row r="30" ht="14.25" customHeight="1" spans="1:34">
      <c r="A30" s="6" t="s">
        <v>274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275</v>
      </c>
      <c r="H30" s="7" t="s">
        <v>276</v>
      </c>
      <c r="I30" s="7" t="s">
        <v>78</v>
      </c>
      <c r="J30" s="7" t="s">
        <v>2</v>
      </c>
      <c r="K30" s="7" t="s">
        <v>277</v>
      </c>
      <c r="L30" s="7">
        <v>1</v>
      </c>
      <c r="M30" s="7">
        <v>1</v>
      </c>
      <c r="N30" s="7" t="s">
        <v>108</v>
      </c>
      <c r="O30" s="7" t="s">
        <v>108</v>
      </c>
      <c r="P30" s="7" t="s">
        <v>82</v>
      </c>
      <c r="Q30" s="7"/>
      <c r="R30" s="12" t="s">
        <v>278</v>
      </c>
      <c r="S30" s="14" t="s">
        <v>19</v>
      </c>
      <c r="T30" s="7"/>
      <c r="U30" s="12" t="s">
        <v>19</v>
      </c>
      <c r="V30" s="12" t="s">
        <v>278</v>
      </c>
      <c r="W30" s="14" t="s">
        <v>94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279</v>
      </c>
      <c r="AD30" t="s">
        <v>6</v>
      </c>
      <c r="AE30" t="s">
        <v>280</v>
      </c>
      <c r="AF30" t="s">
        <v>87</v>
      </c>
      <c r="AG30" t="s">
        <v>74</v>
      </c>
      <c r="AH30" t="s">
        <v>19</v>
      </c>
    </row>
    <row r="31" ht="14.25" customHeight="1" spans="1:34">
      <c r="A31" s="6" t="s">
        <v>281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282</v>
      </c>
      <c r="H31" s="7" t="s">
        <v>283</v>
      </c>
      <c r="I31" s="7" t="s">
        <v>78</v>
      </c>
      <c r="J31" s="7" t="s">
        <v>2</v>
      </c>
      <c r="K31" s="7" t="s">
        <v>284</v>
      </c>
      <c r="L31" s="7">
        <v>1</v>
      </c>
      <c r="M31" s="7">
        <v>1</v>
      </c>
      <c r="N31" s="7" t="s">
        <v>108</v>
      </c>
      <c r="O31" s="7" t="s">
        <v>108</v>
      </c>
      <c r="P31" s="7" t="s">
        <v>82</v>
      </c>
      <c r="Q31" s="7"/>
      <c r="R31" s="12" t="s">
        <v>285</v>
      </c>
      <c r="S31" s="14" t="s">
        <v>19</v>
      </c>
      <c r="T31" s="7"/>
      <c r="U31" s="12" t="s">
        <v>19</v>
      </c>
      <c r="V31" s="12" t="s">
        <v>285</v>
      </c>
      <c r="W31" s="14" t="s">
        <v>286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287</v>
      </c>
      <c r="AD31" t="s">
        <v>6</v>
      </c>
      <c r="AE31" t="s">
        <v>178</v>
      </c>
      <c r="AF31" t="s">
        <v>87</v>
      </c>
      <c r="AG31" t="s">
        <v>74</v>
      </c>
      <c r="AH31" t="s">
        <v>19</v>
      </c>
    </row>
    <row r="32" ht="14.25" customHeight="1" spans="1:34">
      <c r="A32" s="6" t="s">
        <v>288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289</v>
      </c>
      <c r="H32" s="7" t="s">
        <v>290</v>
      </c>
      <c r="I32" s="7" t="s">
        <v>78</v>
      </c>
      <c r="J32" s="7" t="s">
        <v>2</v>
      </c>
      <c r="K32" s="7" t="s">
        <v>291</v>
      </c>
      <c r="L32" s="7">
        <v>1</v>
      </c>
      <c r="M32" s="7">
        <v>1</v>
      </c>
      <c r="N32" s="7" t="s">
        <v>108</v>
      </c>
      <c r="O32" s="7" t="s">
        <v>108</v>
      </c>
      <c r="P32" s="7" t="s">
        <v>82</v>
      </c>
      <c r="Q32" s="7"/>
      <c r="R32" s="12" t="s">
        <v>292</v>
      </c>
      <c r="S32" s="14" t="s">
        <v>19</v>
      </c>
      <c r="T32" s="7"/>
      <c r="U32" s="12" t="s">
        <v>19</v>
      </c>
      <c r="V32" s="12" t="s">
        <v>292</v>
      </c>
      <c r="W32" s="14" t="s">
        <v>293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294</v>
      </c>
      <c r="AD32" t="s">
        <v>6</v>
      </c>
      <c r="AE32" t="s">
        <v>295</v>
      </c>
      <c r="AF32" t="s">
        <v>87</v>
      </c>
      <c r="AG32" t="s">
        <v>74</v>
      </c>
      <c r="AH32" t="s">
        <v>19</v>
      </c>
    </row>
    <row r="33" ht="14.25" customHeight="1" spans="1:34">
      <c r="A33" s="6" t="s">
        <v>296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297</v>
      </c>
      <c r="H33" s="7" t="s">
        <v>298</v>
      </c>
      <c r="I33" s="7" t="s">
        <v>78</v>
      </c>
      <c r="J33" s="7" t="s">
        <v>2</v>
      </c>
      <c r="K33" s="7" t="s">
        <v>299</v>
      </c>
      <c r="L33" s="7">
        <v>1</v>
      </c>
      <c r="M33" s="7">
        <v>1</v>
      </c>
      <c r="N33" s="7" t="s">
        <v>108</v>
      </c>
      <c r="O33" s="7" t="s">
        <v>108</v>
      </c>
      <c r="P33" s="7" t="s">
        <v>82</v>
      </c>
      <c r="Q33" s="7"/>
      <c r="R33" s="12" t="s">
        <v>300</v>
      </c>
      <c r="S33" s="14" t="s">
        <v>19</v>
      </c>
      <c r="T33" s="7"/>
      <c r="U33" s="12" t="s">
        <v>19</v>
      </c>
      <c r="V33" s="12" t="s">
        <v>300</v>
      </c>
      <c r="W33" s="14" t="s">
        <v>301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302</v>
      </c>
      <c r="AD33" t="s">
        <v>6</v>
      </c>
      <c r="AE33" t="s">
        <v>303</v>
      </c>
      <c r="AF33" t="s">
        <v>87</v>
      </c>
      <c r="AG33" t="s">
        <v>74</v>
      </c>
      <c r="AH33" t="s">
        <v>19</v>
      </c>
    </row>
    <row r="34" ht="14.25" customHeight="1" spans="1:34">
      <c r="A34" s="6" t="s">
        <v>304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305</v>
      </c>
      <c r="H34" s="7" t="s">
        <v>306</v>
      </c>
      <c r="I34" s="7" t="s">
        <v>78</v>
      </c>
      <c r="J34" s="7" t="s">
        <v>2</v>
      </c>
      <c r="K34" s="7" t="s">
        <v>307</v>
      </c>
      <c r="L34" s="7">
        <v>1</v>
      </c>
      <c r="M34" s="7">
        <v>1</v>
      </c>
      <c r="N34" s="7" t="s">
        <v>108</v>
      </c>
      <c r="O34" s="7" t="s">
        <v>108</v>
      </c>
      <c r="P34" s="7" t="s">
        <v>82</v>
      </c>
      <c r="Q34" s="7"/>
      <c r="R34" s="12" t="s">
        <v>95</v>
      </c>
      <c r="S34" s="14" t="s">
        <v>19</v>
      </c>
      <c r="T34" s="7"/>
      <c r="U34" s="12" t="s">
        <v>19</v>
      </c>
      <c r="V34" s="12" t="s">
        <v>95</v>
      </c>
      <c r="W34" s="14" t="s">
        <v>308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309</v>
      </c>
      <c r="AD34" t="s">
        <v>6</v>
      </c>
      <c r="AE34" t="s">
        <v>310</v>
      </c>
      <c r="AF34" t="s">
        <v>87</v>
      </c>
      <c r="AG34" t="s">
        <v>74</v>
      </c>
      <c r="AH34" t="s">
        <v>19</v>
      </c>
    </row>
    <row r="35" ht="14.25" customHeight="1" spans="1:34">
      <c r="A35" s="6" t="s">
        <v>311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312</v>
      </c>
      <c r="H35" s="7" t="s">
        <v>313</v>
      </c>
      <c r="I35" s="7" t="s">
        <v>78</v>
      </c>
      <c r="J35" s="7" t="s">
        <v>2</v>
      </c>
      <c r="K35" s="7" t="s">
        <v>314</v>
      </c>
      <c r="L35" s="7">
        <v>1</v>
      </c>
      <c r="M35" s="7">
        <v>1</v>
      </c>
      <c r="N35" s="7" t="s">
        <v>108</v>
      </c>
      <c r="O35" s="7" t="s">
        <v>108</v>
      </c>
      <c r="P35" s="7" t="s">
        <v>82</v>
      </c>
      <c r="Q35" s="7"/>
      <c r="R35" s="12" t="s">
        <v>315</v>
      </c>
      <c r="S35" s="14" t="s">
        <v>19</v>
      </c>
      <c r="T35" s="7"/>
      <c r="U35" s="12" t="s">
        <v>19</v>
      </c>
      <c r="V35" s="12" t="s">
        <v>315</v>
      </c>
      <c r="W35" s="14" t="s">
        <v>272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316</v>
      </c>
      <c r="AD35" t="s">
        <v>6</v>
      </c>
      <c r="AE35" t="s">
        <v>240</v>
      </c>
      <c r="AF35" t="s">
        <v>87</v>
      </c>
      <c r="AG35" t="s">
        <v>74</v>
      </c>
      <c r="AH35" t="s">
        <v>19</v>
      </c>
    </row>
    <row r="36" ht="14.25" customHeight="1" spans="1:34">
      <c r="A36" s="6" t="s">
        <v>317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318</v>
      </c>
      <c r="H36" s="7" t="s">
        <v>319</v>
      </c>
      <c r="I36" s="7" t="s">
        <v>78</v>
      </c>
      <c r="J36" s="7" t="s">
        <v>2</v>
      </c>
      <c r="K36" s="7" t="s">
        <v>320</v>
      </c>
      <c r="L36" s="7">
        <v>1</v>
      </c>
      <c r="M36" s="7">
        <v>1</v>
      </c>
      <c r="N36" s="7" t="s">
        <v>108</v>
      </c>
      <c r="O36" s="7" t="s">
        <v>108</v>
      </c>
      <c r="P36" s="7" t="s">
        <v>82</v>
      </c>
      <c r="Q36" s="7"/>
      <c r="R36" s="12" t="s">
        <v>321</v>
      </c>
      <c r="S36" s="14" t="s">
        <v>19</v>
      </c>
      <c r="T36" s="7"/>
      <c r="U36" s="12" t="s">
        <v>19</v>
      </c>
      <c r="V36" s="12" t="s">
        <v>321</v>
      </c>
      <c r="W36" s="14" t="s">
        <v>322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323</v>
      </c>
      <c r="AD36" t="s">
        <v>6</v>
      </c>
      <c r="AE36" t="s">
        <v>324</v>
      </c>
      <c r="AF36" t="s">
        <v>87</v>
      </c>
      <c r="AG36" t="s">
        <v>74</v>
      </c>
      <c r="AH36" t="s">
        <v>19</v>
      </c>
    </row>
    <row r="37" ht="14.25" customHeight="1" spans="1:34">
      <c r="A37" s="6" t="s">
        <v>325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326</v>
      </c>
      <c r="H37" s="7" t="s">
        <v>327</v>
      </c>
      <c r="I37" s="7" t="s">
        <v>78</v>
      </c>
      <c r="J37" s="7" t="s">
        <v>2</v>
      </c>
      <c r="K37" s="7" t="s">
        <v>328</v>
      </c>
      <c r="L37" s="7">
        <v>1</v>
      </c>
      <c r="M37" s="7">
        <v>1</v>
      </c>
      <c r="N37" s="7" t="s">
        <v>108</v>
      </c>
      <c r="O37" s="7" t="s">
        <v>108</v>
      </c>
      <c r="P37" s="7" t="s">
        <v>82</v>
      </c>
      <c r="Q37" s="7"/>
      <c r="R37" s="12" t="s">
        <v>329</v>
      </c>
      <c r="S37" s="14" t="s">
        <v>19</v>
      </c>
      <c r="T37" s="7"/>
      <c r="U37" s="12" t="s">
        <v>19</v>
      </c>
      <c r="V37" s="12" t="s">
        <v>329</v>
      </c>
      <c r="W37" s="14" t="s">
        <v>302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330</v>
      </c>
      <c r="AD37" t="s">
        <v>6</v>
      </c>
      <c r="AE37" t="s">
        <v>331</v>
      </c>
      <c r="AF37" t="s">
        <v>87</v>
      </c>
      <c r="AG37" t="s">
        <v>74</v>
      </c>
      <c r="AH37" t="s">
        <v>19</v>
      </c>
    </row>
    <row r="38" ht="14.25" customHeight="1" spans="1:34">
      <c r="A38" s="6" t="s">
        <v>332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227</v>
      </c>
      <c r="H38" s="7" t="s">
        <v>228</v>
      </c>
      <c r="I38" s="7" t="s">
        <v>78</v>
      </c>
      <c r="J38" s="7" t="s">
        <v>2</v>
      </c>
      <c r="K38" s="7" t="s">
        <v>333</v>
      </c>
      <c r="L38" s="7">
        <v>1</v>
      </c>
      <c r="M38" s="7">
        <v>1</v>
      </c>
      <c r="N38" s="7" t="s">
        <v>108</v>
      </c>
      <c r="O38" s="7" t="s">
        <v>108</v>
      </c>
      <c r="P38" s="7" t="s">
        <v>82</v>
      </c>
      <c r="Q38" s="7"/>
      <c r="R38" s="12" t="s">
        <v>230</v>
      </c>
      <c r="S38" s="14" t="s">
        <v>19</v>
      </c>
      <c r="T38" s="7"/>
      <c r="U38" s="12" t="s">
        <v>19</v>
      </c>
      <c r="V38" s="12" t="s">
        <v>230</v>
      </c>
      <c r="W38" s="14" t="s">
        <v>200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231</v>
      </c>
      <c r="AD38" t="s">
        <v>6</v>
      </c>
      <c r="AE38" t="s">
        <v>232</v>
      </c>
      <c r="AF38" t="s">
        <v>87</v>
      </c>
      <c r="AG38" t="s">
        <v>74</v>
      </c>
      <c r="AH38" t="s">
        <v>19</v>
      </c>
    </row>
    <row r="39" ht="14.25" customHeight="1" spans="1:34">
      <c r="A39" s="6" t="s">
        <v>334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335</v>
      </c>
      <c r="H39" s="7" t="s">
        <v>336</v>
      </c>
      <c r="I39" s="7" t="s">
        <v>78</v>
      </c>
      <c r="J39" s="7" t="s">
        <v>2</v>
      </c>
      <c r="K39" s="7" t="s">
        <v>337</v>
      </c>
      <c r="L39" s="7">
        <v>1</v>
      </c>
      <c r="M39" s="7">
        <v>1</v>
      </c>
      <c r="N39" s="7" t="s">
        <v>108</v>
      </c>
      <c r="O39" s="7" t="s">
        <v>108</v>
      </c>
      <c r="P39" s="7" t="s">
        <v>82</v>
      </c>
      <c r="Q39" s="7"/>
      <c r="R39" s="12" t="s">
        <v>338</v>
      </c>
      <c r="S39" s="14" t="s">
        <v>19</v>
      </c>
      <c r="T39" s="7"/>
      <c r="U39" s="12" t="s">
        <v>19</v>
      </c>
      <c r="V39" s="12" t="s">
        <v>338</v>
      </c>
      <c r="W39" s="14" t="s">
        <v>339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340</v>
      </c>
      <c r="AD39" t="s">
        <v>6</v>
      </c>
      <c r="AE39" t="s">
        <v>341</v>
      </c>
      <c r="AF39" t="s">
        <v>87</v>
      </c>
      <c r="AG39" t="s">
        <v>74</v>
      </c>
      <c r="AH39" t="s">
        <v>19</v>
      </c>
    </row>
    <row r="40" ht="14.25" customHeight="1" spans="1:34">
      <c r="A40" s="6" t="s">
        <v>342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343</v>
      </c>
      <c r="H40" s="7" t="s">
        <v>344</v>
      </c>
      <c r="I40" s="7" t="s">
        <v>78</v>
      </c>
      <c r="J40" s="7" t="s">
        <v>2</v>
      </c>
      <c r="K40" s="7" t="s">
        <v>345</v>
      </c>
      <c r="L40" s="7">
        <v>1</v>
      </c>
      <c r="M40" s="7">
        <v>1</v>
      </c>
      <c r="N40" s="7" t="s">
        <v>108</v>
      </c>
      <c r="O40" s="7" t="s">
        <v>108</v>
      </c>
      <c r="P40" s="7" t="s">
        <v>82</v>
      </c>
      <c r="Q40" s="7"/>
      <c r="R40" s="12" t="s">
        <v>346</v>
      </c>
      <c r="S40" s="14" t="s">
        <v>19</v>
      </c>
      <c r="T40" s="7"/>
      <c r="U40" s="12" t="s">
        <v>19</v>
      </c>
      <c r="V40" s="12" t="s">
        <v>346</v>
      </c>
      <c r="W40" s="14" t="s">
        <v>125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347</v>
      </c>
      <c r="AD40" t="s">
        <v>6</v>
      </c>
      <c r="AE40" t="s">
        <v>348</v>
      </c>
      <c r="AF40" t="s">
        <v>87</v>
      </c>
      <c r="AG40" t="s">
        <v>74</v>
      </c>
      <c r="AH40" t="s">
        <v>19</v>
      </c>
    </row>
    <row r="41" ht="14.25" customHeight="1" spans="1:34">
      <c r="A41" s="6" t="s">
        <v>349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350</v>
      </c>
      <c r="H41" s="7" t="s">
        <v>351</v>
      </c>
      <c r="I41" s="7" t="s">
        <v>78</v>
      </c>
      <c r="J41" s="7" t="s">
        <v>2</v>
      </c>
      <c r="K41" s="7" t="s">
        <v>352</v>
      </c>
      <c r="L41" s="7">
        <v>1</v>
      </c>
      <c r="M41" s="7">
        <v>1</v>
      </c>
      <c r="N41" s="7" t="s">
        <v>108</v>
      </c>
      <c r="O41" s="7" t="s">
        <v>108</v>
      </c>
      <c r="P41" s="7" t="s">
        <v>82</v>
      </c>
      <c r="Q41" s="7"/>
      <c r="R41" s="12" t="s">
        <v>353</v>
      </c>
      <c r="S41" s="14" t="s">
        <v>19</v>
      </c>
      <c r="T41" s="7"/>
      <c r="U41" s="12" t="s">
        <v>19</v>
      </c>
      <c r="V41" s="12" t="s">
        <v>353</v>
      </c>
      <c r="W41" s="14" t="s">
        <v>272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354</v>
      </c>
      <c r="AD41" t="s">
        <v>6</v>
      </c>
      <c r="AE41" t="s">
        <v>355</v>
      </c>
      <c r="AF41" t="s">
        <v>87</v>
      </c>
      <c r="AG41" t="s">
        <v>74</v>
      </c>
      <c r="AH41" t="s">
        <v>19</v>
      </c>
    </row>
    <row r="42" customHeight="1" spans="1:32">
      <c r="A42" s="10" t="s">
        <v>356</v>
      </c>
      <c r="B42" s="10"/>
      <c r="C42" s="10" t="s">
        <v>357</v>
      </c>
      <c r="D42" s="10"/>
      <c r="E42" s="10"/>
      <c r="F42" s="10"/>
      <c r="G42" s="10" t="s">
        <v>357</v>
      </c>
      <c r="H42" s="10" t="s">
        <v>357</v>
      </c>
      <c r="I42" s="10" t="s">
        <v>357</v>
      </c>
      <c r="J42" s="10" t="s">
        <v>357</v>
      </c>
      <c r="K42" s="10" t="s">
        <v>357</v>
      </c>
      <c r="L42" s="10" t="s">
        <v>357</v>
      </c>
      <c r="M42" s="10" t="s">
        <v>357</v>
      </c>
      <c r="N42" s="10" t="s">
        <v>357</v>
      </c>
      <c r="O42" s="10" t="s">
        <v>357</v>
      </c>
      <c r="P42" s="10" t="s">
        <v>357</v>
      </c>
      <c r="Q42" s="10"/>
      <c r="R42" s="13" t="s">
        <v>20</v>
      </c>
      <c r="S42" s="13" t="s">
        <v>19</v>
      </c>
      <c r="T42" s="10" t="s">
        <v>357</v>
      </c>
      <c r="U42" s="13"/>
      <c r="V42" s="13" t="s">
        <v>20</v>
      </c>
      <c r="W42" s="13" t="s">
        <v>21</v>
      </c>
      <c r="X42" s="13"/>
      <c r="Y42" s="13"/>
      <c r="Z42" s="13"/>
      <c r="AA42" s="10"/>
      <c r="AB42" s="13"/>
      <c r="AC42" s="10"/>
      <c r="AD42" s="10" t="s">
        <v>357</v>
      </c>
      <c r="AE42" s="10"/>
      <c r="AF42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5"/>
  <sheetViews>
    <sheetView workbookViewId="0">
      <selection activeCell="M4" sqref="M4"/>
    </sheetView>
  </sheetViews>
  <sheetFormatPr defaultColWidth="9.14285714285714" defaultRowHeight="12.75" outlineLevelRow="4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358</v>
      </c>
      <c r="B1" s="4" t="s">
        <v>359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360</v>
      </c>
      <c r="H1" s="4" t="s">
        <v>361</v>
      </c>
      <c r="I1" s="4" t="s">
        <v>13</v>
      </c>
      <c r="J1" s="4" t="s">
        <v>17</v>
      </c>
      <c r="K1" s="4" t="s">
        <v>18</v>
      </c>
      <c r="L1" s="11" t="s">
        <v>362</v>
      </c>
      <c r="M1" s="4" t="s">
        <v>363</v>
      </c>
      <c r="N1" s="4" t="s">
        <v>364</v>
      </c>
    </row>
    <row r="2" ht="14.25" customHeight="1" spans="1:256">
      <c r="A2" s="6" t="s">
        <v>365</v>
      </c>
      <c r="B2" s="7" t="s">
        <v>366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82</v>
      </c>
      <c r="H2" s="7" t="s">
        <v>367</v>
      </c>
      <c r="I2" s="12" t="s">
        <v>368</v>
      </c>
      <c r="J2" s="12" t="s">
        <v>19</v>
      </c>
      <c r="K2" s="12" t="s">
        <v>368</v>
      </c>
      <c r="L2" s="7" t="s">
        <v>369</v>
      </c>
      <c r="M2" s="7" t="s">
        <v>370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371</v>
      </c>
      <c r="B3" s="7" t="s">
        <v>372</v>
      </c>
      <c r="C3" s="7" t="s">
        <v>78</v>
      </c>
      <c r="D3" s="7" t="s">
        <v>2</v>
      </c>
      <c r="E3" s="7" t="s">
        <v>75</v>
      </c>
      <c r="F3" s="7" t="s">
        <v>74</v>
      </c>
      <c r="G3" s="7" t="s">
        <v>82</v>
      </c>
      <c r="H3" s="7" t="s">
        <v>367</v>
      </c>
      <c r="I3" s="12" t="s">
        <v>373</v>
      </c>
      <c r="J3" s="12" t="s">
        <v>19</v>
      </c>
      <c r="K3" s="12" t="s">
        <v>373</v>
      </c>
      <c r="L3" s="7" t="s">
        <v>369</v>
      </c>
      <c r="M3" s="7" t="s">
        <v>374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375</v>
      </c>
      <c r="B4" s="7" t="s">
        <v>376</v>
      </c>
      <c r="C4" s="7" t="s">
        <v>78</v>
      </c>
      <c r="D4" s="7" t="s">
        <v>2</v>
      </c>
      <c r="E4" s="7" t="s">
        <v>75</v>
      </c>
      <c r="F4" s="7" t="s">
        <v>74</v>
      </c>
      <c r="G4" s="7" t="s">
        <v>82</v>
      </c>
      <c r="H4" s="7" t="s">
        <v>367</v>
      </c>
      <c r="I4" s="12" t="s">
        <v>377</v>
      </c>
      <c r="J4" s="12" t="s">
        <v>19</v>
      </c>
      <c r="K4" s="12" t="s">
        <v>377</v>
      </c>
      <c r="L4" s="7" t="s">
        <v>369</v>
      </c>
      <c r="M4" s="7" t="s">
        <v>378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customHeight="1" spans="1:14">
      <c r="A5" s="10" t="s">
        <v>356</v>
      </c>
      <c r="B5" s="10" t="s">
        <v>357</v>
      </c>
      <c r="C5" s="10" t="s">
        <v>357</v>
      </c>
      <c r="D5" s="10" t="s">
        <v>357</v>
      </c>
      <c r="E5" s="10"/>
      <c r="F5" s="10"/>
      <c r="G5" s="10" t="s">
        <v>357</v>
      </c>
      <c r="H5" s="10" t="s">
        <v>357</v>
      </c>
      <c r="I5" s="13" t="s">
        <v>22</v>
      </c>
      <c r="J5" s="13"/>
      <c r="K5" s="13"/>
      <c r="L5" s="10"/>
      <c r="M5" s="10" t="s">
        <v>357</v>
      </c>
      <c r="N5" t="s">
        <v>357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379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5"/>
  <sheetViews>
    <sheetView tabSelected="1" workbookViewId="0">
      <selection activeCell="F63" sqref="F6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380</v>
      </c>
    </row>
    <row r="2" ht="14.25" hidden="1" customHeight="1" spans="1:9">
      <c r="A2" s="6" t="s">
        <v>72</v>
      </c>
      <c r="B2" s="7" t="s">
        <v>81</v>
      </c>
      <c r="C2" s="7" t="s">
        <v>82</v>
      </c>
      <c r="D2" s="3">
        <v>647</v>
      </c>
      <c r="E2" t="str">
        <f>VLOOKUP(A2,HOP!A:L,12,0)</f>
        <v>647.00</v>
      </c>
      <c r="F2" t="str">
        <f>VLOOKUP(A2,HOP!A:C,3,0)</f>
        <v>2414576</v>
      </c>
      <c r="G2">
        <f>D2-E2</f>
        <v>0</v>
      </c>
      <c r="H2" t="str">
        <f>$H$1&amp;F2</f>
        <v>，2414576</v>
      </c>
      <c r="I2" t="str">
        <f>VLOOKUP(A2,HOP!A:T,20,0)</f>
        <v>直连</v>
      </c>
    </row>
    <row r="3" ht="14.25" hidden="1" customHeight="1" spans="1:9">
      <c r="A3" s="6" t="s">
        <v>88</v>
      </c>
      <c r="B3" s="7" t="s">
        <v>81</v>
      </c>
      <c r="C3" s="7" t="s">
        <v>82</v>
      </c>
      <c r="D3" s="3">
        <v>272</v>
      </c>
      <c r="E3" t="str">
        <f>VLOOKUP(A3,HOP!A:L,12,0)</f>
        <v>272.00</v>
      </c>
      <c r="F3" t="str">
        <f>VLOOKUP(A3,HOP!A:C,3,0)</f>
        <v>2414834</v>
      </c>
      <c r="G3">
        <f t="shared" ref="G3:G44" si="0">D3-E3</f>
        <v>0</v>
      </c>
      <c r="H3" t="str">
        <f t="shared" ref="H3:H44" si="1">$H$1&amp;F3</f>
        <v>，2414834</v>
      </c>
      <c r="I3" t="str">
        <f>VLOOKUP(A3,HOP!A:T,20,0)</f>
        <v>直连</v>
      </c>
    </row>
    <row r="4" ht="14.25" customHeight="1" spans="1:10">
      <c r="A4" s="43" t="s">
        <v>96</v>
      </c>
      <c r="B4" s="7" t="s">
        <v>92</v>
      </c>
      <c r="C4" s="7" t="s">
        <v>82</v>
      </c>
      <c r="D4" s="3">
        <v>471</v>
      </c>
      <c r="E4" t="str">
        <f>VLOOKUP(A4,HOP!A:L,12,0)</f>
        <v>314.00</v>
      </c>
      <c r="F4" t="str">
        <f>VLOOKUP(A4,HOP!A:C,3,0)</f>
        <v>2414875</v>
      </c>
      <c r="G4">
        <f t="shared" si="0"/>
        <v>157</v>
      </c>
      <c r="H4" t="str">
        <f t="shared" si="1"/>
        <v>，2414875</v>
      </c>
      <c r="I4" t="str">
        <f>VLOOKUP(A4,HOP!A:T,20,0)</f>
        <v>直连</v>
      </c>
      <c r="J4" t="s">
        <v>381</v>
      </c>
    </row>
    <row r="5" ht="14.25" hidden="1" customHeight="1" spans="1:9">
      <c r="A5" s="6" t="s">
        <v>104</v>
      </c>
      <c r="B5" s="7" t="s">
        <v>108</v>
      </c>
      <c r="C5" s="7" t="s">
        <v>82</v>
      </c>
      <c r="D5" s="3">
        <v>150</v>
      </c>
      <c r="E5" t="str">
        <f>VLOOKUP(A5,HOP!A:L,12,0)</f>
        <v>150.00</v>
      </c>
      <c r="F5" t="str">
        <f>VLOOKUP(A5,HOP!A:C,3,0)</f>
        <v>2414743</v>
      </c>
      <c r="G5">
        <f t="shared" si="0"/>
        <v>0</v>
      </c>
      <c r="H5" t="str">
        <f t="shared" si="1"/>
        <v>，2414743</v>
      </c>
      <c r="I5" t="str">
        <f>VLOOKUP(A5,HOP!A:T,20,0)</f>
        <v>直连</v>
      </c>
    </row>
    <row r="6" ht="14.25" hidden="1" customHeight="1" spans="1:9">
      <c r="A6" s="6" t="s">
        <v>112</v>
      </c>
      <c r="B6" s="7" t="s">
        <v>108</v>
      </c>
      <c r="C6" s="7" t="s">
        <v>82</v>
      </c>
      <c r="D6" s="3">
        <v>876</v>
      </c>
      <c r="E6" t="str">
        <f>VLOOKUP(A6,HOP!A:L,12,0)</f>
        <v>876.00</v>
      </c>
      <c r="F6" t="str">
        <f>VLOOKUP(A6,HOP!A:C,3,0)</f>
        <v>2414851</v>
      </c>
      <c r="G6">
        <f t="shared" si="0"/>
        <v>0</v>
      </c>
      <c r="H6" t="str">
        <f t="shared" si="1"/>
        <v>，2414851</v>
      </c>
      <c r="I6" t="str">
        <f>VLOOKUP(A6,HOP!A:T,20,0)</f>
        <v>直连</v>
      </c>
    </row>
    <row r="7" ht="14.25" hidden="1" customHeight="1" spans="1:9">
      <c r="A7" s="6" t="s">
        <v>120</v>
      </c>
      <c r="B7" s="7" t="s">
        <v>108</v>
      </c>
      <c r="C7" s="7" t="s">
        <v>82</v>
      </c>
      <c r="D7" s="3">
        <v>182</v>
      </c>
      <c r="E7" t="str">
        <f>VLOOKUP(A7,HOP!A:L,12,0)</f>
        <v>182.00</v>
      </c>
      <c r="F7" t="str">
        <f>VLOOKUP(A7,HOP!A:C,3,0)</f>
        <v>2416062</v>
      </c>
      <c r="G7">
        <f t="shared" si="0"/>
        <v>0</v>
      </c>
      <c r="H7" t="str">
        <f t="shared" si="1"/>
        <v>，2416062</v>
      </c>
      <c r="I7" t="str">
        <f>VLOOKUP(A7,HOP!A:T,20,0)</f>
        <v>直连</v>
      </c>
    </row>
    <row r="8" ht="14.25" hidden="1" customHeight="1" spans="1:9">
      <c r="A8" s="6" t="s">
        <v>128</v>
      </c>
      <c r="B8" s="7" t="s">
        <v>108</v>
      </c>
      <c r="C8" s="7" t="s">
        <v>82</v>
      </c>
      <c r="D8" s="3">
        <v>136</v>
      </c>
      <c r="E8" t="str">
        <f>VLOOKUP(A8,HOP!A:L,12,0)</f>
        <v>136.00</v>
      </c>
      <c r="F8" t="str">
        <f>VLOOKUP(A8,HOP!A:C,3,0)</f>
        <v>2416006</v>
      </c>
      <c r="G8">
        <f t="shared" si="0"/>
        <v>0</v>
      </c>
      <c r="H8" t="str">
        <f t="shared" si="1"/>
        <v>，2416006</v>
      </c>
      <c r="I8" t="str">
        <f>VLOOKUP(A8,HOP!A:T,20,0)</f>
        <v>直连</v>
      </c>
    </row>
    <row r="9" ht="14.25" hidden="1" customHeight="1" spans="1:9">
      <c r="A9" s="6" t="s">
        <v>136</v>
      </c>
      <c r="B9" s="7" t="s">
        <v>108</v>
      </c>
      <c r="C9" s="7" t="s">
        <v>82</v>
      </c>
      <c r="D9" s="3">
        <v>112</v>
      </c>
      <c r="E9" t="str">
        <f>VLOOKUP(A9,HOP!A:L,12,0)</f>
        <v>112.00</v>
      </c>
      <c r="F9" t="str">
        <f>VLOOKUP(A9,HOP!A:C,3,0)</f>
        <v>2415688</v>
      </c>
      <c r="G9">
        <f t="shared" si="0"/>
        <v>0</v>
      </c>
      <c r="H9" t="str">
        <f t="shared" si="1"/>
        <v>，2415688</v>
      </c>
      <c r="I9" t="str">
        <f>VLOOKUP(A9,HOP!A:T,20,0)</f>
        <v>直连</v>
      </c>
    </row>
    <row r="10" ht="14.25" hidden="1" customHeight="1" spans="1:9">
      <c r="A10" s="6" t="s">
        <v>143</v>
      </c>
      <c r="B10" s="7" t="s">
        <v>108</v>
      </c>
      <c r="C10" s="7" t="s">
        <v>82</v>
      </c>
      <c r="D10" s="3">
        <v>347</v>
      </c>
      <c r="E10" t="str">
        <f>VLOOKUP(A10,HOP!A:L,12,0)</f>
        <v>347.00</v>
      </c>
      <c r="F10" t="str">
        <f>VLOOKUP(A10,HOP!A:C,3,0)</f>
        <v>2416917</v>
      </c>
      <c r="G10">
        <f t="shared" si="0"/>
        <v>0</v>
      </c>
      <c r="H10" t="str">
        <f t="shared" si="1"/>
        <v>，2416917</v>
      </c>
      <c r="I10" t="str">
        <f>VLOOKUP(A10,HOP!A:T,20,0)</f>
        <v>直连</v>
      </c>
    </row>
    <row r="11" ht="14.25" hidden="1" customHeight="1" spans="1:9">
      <c r="A11" s="6" t="s">
        <v>151</v>
      </c>
      <c r="B11" s="7" t="s">
        <v>108</v>
      </c>
      <c r="C11" s="7" t="s">
        <v>82</v>
      </c>
      <c r="D11" s="3">
        <v>86</v>
      </c>
      <c r="E11" t="str">
        <f>VLOOKUP(A11,HOP!A:L,12,0)</f>
        <v>86.00</v>
      </c>
      <c r="F11" t="str">
        <f>VLOOKUP(A11,HOP!A:C,3,0)</f>
        <v>2416748</v>
      </c>
      <c r="G11">
        <f t="shared" si="0"/>
        <v>0</v>
      </c>
      <c r="H11" t="str">
        <f t="shared" si="1"/>
        <v>，2416748</v>
      </c>
      <c r="I11" t="str">
        <f>VLOOKUP(A11,HOP!A:T,20,0)</f>
        <v>直连</v>
      </c>
    </row>
    <row r="12" ht="14.25" hidden="1" customHeight="1" spans="1:9">
      <c r="A12" s="6" t="s">
        <v>158</v>
      </c>
      <c r="B12" s="7" t="s">
        <v>108</v>
      </c>
      <c r="C12" s="7" t="s">
        <v>82</v>
      </c>
      <c r="D12" s="3">
        <v>165</v>
      </c>
      <c r="E12" t="str">
        <f>VLOOKUP(A12,HOP!A:L,12,0)</f>
        <v>165.00</v>
      </c>
      <c r="F12" t="str">
        <f>VLOOKUP(A12,HOP!A:C,3,0)</f>
        <v>2416523</v>
      </c>
      <c r="G12">
        <f t="shared" si="0"/>
        <v>0</v>
      </c>
      <c r="H12" t="str">
        <f t="shared" si="1"/>
        <v>，2416523</v>
      </c>
      <c r="I12" t="str">
        <f>VLOOKUP(A12,HOP!A:T,20,0)</f>
        <v>直连</v>
      </c>
    </row>
    <row r="13" ht="14.25" hidden="1" customHeight="1" spans="1:9">
      <c r="A13" s="6" t="s">
        <v>165</v>
      </c>
      <c r="B13" s="7" t="s">
        <v>108</v>
      </c>
      <c r="C13" s="7" t="s">
        <v>82</v>
      </c>
      <c r="D13" s="3">
        <v>109</v>
      </c>
      <c r="E13" t="str">
        <f>VLOOKUP(A13,HOP!A:L,12,0)</f>
        <v>109.00</v>
      </c>
      <c r="F13" t="str">
        <f>VLOOKUP(A13,HOP!A:C,3,0)</f>
        <v>2416846</v>
      </c>
      <c r="G13">
        <f t="shared" si="0"/>
        <v>0</v>
      </c>
      <c r="H13" t="str">
        <f t="shared" si="1"/>
        <v>，2416846</v>
      </c>
      <c r="I13" t="str">
        <f>VLOOKUP(A13,HOP!A:T,20,0)</f>
        <v>直连</v>
      </c>
    </row>
    <row r="14" ht="14.25" hidden="1" customHeight="1" spans="1:9">
      <c r="A14" s="6" t="s">
        <v>172</v>
      </c>
      <c r="B14" s="7" t="s">
        <v>108</v>
      </c>
      <c r="C14" s="7" t="s">
        <v>82</v>
      </c>
      <c r="D14" s="3">
        <v>183</v>
      </c>
      <c r="E14" t="str">
        <f>VLOOKUP(A14,HOP!A:L,12,0)</f>
        <v>183.00</v>
      </c>
      <c r="F14" t="str">
        <f>VLOOKUP(A14,HOP!A:C,3,0)</f>
        <v>2417199</v>
      </c>
      <c r="G14">
        <f t="shared" si="0"/>
        <v>0</v>
      </c>
      <c r="H14" t="str">
        <f t="shared" si="1"/>
        <v>，2417199</v>
      </c>
      <c r="I14" t="str">
        <f>VLOOKUP(A14,HOP!A:T,20,0)</f>
        <v>直连</v>
      </c>
    </row>
    <row r="15" ht="14.25" hidden="1" customHeight="1" spans="1:9">
      <c r="A15" s="6" t="s">
        <v>179</v>
      </c>
      <c r="B15" s="7" t="s">
        <v>108</v>
      </c>
      <c r="C15" s="7" t="s">
        <v>82</v>
      </c>
      <c r="D15" s="3">
        <v>86</v>
      </c>
      <c r="E15" t="str">
        <f>VLOOKUP(A15,HOP!A:L,12,0)</f>
        <v>86.00</v>
      </c>
      <c r="F15" t="str">
        <f>VLOOKUP(A15,HOP!A:C,3,0)</f>
        <v>2416747</v>
      </c>
      <c r="G15">
        <f t="shared" si="0"/>
        <v>0</v>
      </c>
      <c r="H15" t="str">
        <f t="shared" si="1"/>
        <v>，2416747</v>
      </c>
      <c r="I15" t="str">
        <f>VLOOKUP(A15,HOP!A:T,20,0)</f>
        <v>直连</v>
      </c>
    </row>
    <row r="16" ht="14.25" hidden="1" customHeight="1" spans="1:9">
      <c r="A16" s="6" t="s">
        <v>180</v>
      </c>
      <c r="B16" s="7" t="s">
        <v>108</v>
      </c>
      <c r="C16" s="7" t="s">
        <v>82</v>
      </c>
      <c r="D16" s="3">
        <v>104</v>
      </c>
      <c r="E16" t="str">
        <f>VLOOKUP(A16,HOP!A:L,12,0)</f>
        <v>104.00</v>
      </c>
      <c r="F16" t="str">
        <f>VLOOKUP(A16,HOP!A:C,3,0)</f>
        <v>2416766</v>
      </c>
      <c r="G16">
        <f t="shared" si="0"/>
        <v>0</v>
      </c>
      <c r="H16" t="str">
        <f t="shared" si="1"/>
        <v>，2416766</v>
      </c>
      <c r="I16" t="str">
        <f>VLOOKUP(A16,HOP!A:T,20,0)</f>
        <v>直连</v>
      </c>
    </row>
    <row r="17" ht="14.25" hidden="1" customHeight="1" spans="1:9">
      <c r="A17" s="6" t="s">
        <v>187</v>
      </c>
      <c r="B17" s="7" t="s">
        <v>108</v>
      </c>
      <c r="C17" s="7" t="s">
        <v>82</v>
      </c>
      <c r="D17" s="3">
        <v>231</v>
      </c>
      <c r="E17" t="str">
        <f>VLOOKUP(A17,HOP!A:L,12,0)</f>
        <v>231.00</v>
      </c>
      <c r="F17" t="str">
        <f>VLOOKUP(A17,HOP!A:C,3,0)</f>
        <v>2417146</v>
      </c>
      <c r="G17">
        <f t="shared" si="0"/>
        <v>0</v>
      </c>
      <c r="H17" t="str">
        <f t="shared" si="1"/>
        <v>，2417146</v>
      </c>
      <c r="I17" t="str">
        <f>VLOOKUP(A17,HOP!A:T,20,0)</f>
        <v>直连</v>
      </c>
    </row>
    <row r="18" ht="14.25" hidden="1" customHeight="1" spans="1:9">
      <c r="A18" s="6" t="s">
        <v>195</v>
      </c>
      <c r="B18" s="7" t="s">
        <v>108</v>
      </c>
      <c r="C18" s="7" t="s">
        <v>82</v>
      </c>
      <c r="D18" s="3">
        <v>154</v>
      </c>
      <c r="E18" t="str">
        <f>VLOOKUP(A18,HOP!A:L,12,0)</f>
        <v>154.00</v>
      </c>
      <c r="F18" t="str">
        <f>VLOOKUP(A18,HOP!A:C,3,0)</f>
        <v>2416571</v>
      </c>
      <c r="G18">
        <f t="shared" si="0"/>
        <v>0</v>
      </c>
      <c r="H18" t="str">
        <f t="shared" si="1"/>
        <v>，2416571</v>
      </c>
      <c r="I18" t="str">
        <f>VLOOKUP(A18,HOP!A:T,20,0)</f>
        <v>直连</v>
      </c>
    </row>
    <row r="19" ht="14.25" hidden="1" customHeight="1" spans="1:9">
      <c r="A19" s="6" t="s">
        <v>202</v>
      </c>
      <c r="B19" s="7" t="s">
        <v>108</v>
      </c>
      <c r="C19" s="7" t="s">
        <v>82</v>
      </c>
      <c r="D19" s="3">
        <v>420</v>
      </c>
      <c r="E19" t="str">
        <f>VLOOKUP(A19,HOP!A:L,12,0)</f>
        <v>420.00</v>
      </c>
      <c r="F19" t="str">
        <f>VLOOKUP(A19,HOP!A:C,3,0)</f>
        <v>2417110</v>
      </c>
      <c r="G19">
        <f t="shared" si="0"/>
        <v>0</v>
      </c>
      <c r="H19" t="str">
        <f t="shared" si="1"/>
        <v>，2417110</v>
      </c>
      <c r="I19" t="str">
        <f>VLOOKUP(A19,HOP!A:T,20,0)</f>
        <v>直连</v>
      </c>
    </row>
    <row r="20" ht="14.25" hidden="1" customHeight="1" spans="1:9">
      <c r="A20" s="6" t="s">
        <v>210</v>
      </c>
      <c r="B20" s="7" t="s">
        <v>108</v>
      </c>
      <c r="C20" s="7" t="s">
        <v>82</v>
      </c>
      <c r="D20" s="3">
        <v>140</v>
      </c>
      <c r="E20" t="str">
        <f>VLOOKUP(A20,HOP!A:L,12,0)</f>
        <v>140.00</v>
      </c>
      <c r="F20" t="str">
        <f>VLOOKUP(A20,HOP!A:C,3,0)</f>
        <v>2415222</v>
      </c>
      <c r="G20">
        <f t="shared" si="0"/>
        <v>0</v>
      </c>
      <c r="H20" t="str">
        <f t="shared" si="1"/>
        <v>，2415222</v>
      </c>
      <c r="I20" t="str">
        <f>VLOOKUP(A20,HOP!A:T,20,0)</f>
        <v>直连</v>
      </c>
    </row>
    <row r="21" ht="14.25" hidden="1" customHeight="1" spans="1:9">
      <c r="A21" s="6" t="s">
        <v>216</v>
      </c>
      <c r="B21" s="7" t="s">
        <v>108</v>
      </c>
      <c r="C21" s="7" t="s">
        <v>82</v>
      </c>
      <c r="D21" s="3">
        <v>165</v>
      </c>
      <c r="E21" t="str">
        <f>VLOOKUP(A21,HOP!A:L,12,0)</f>
        <v>165.00</v>
      </c>
      <c r="F21" t="str">
        <f>VLOOKUP(A21,HOP!A:C,3,0)</f>
        <v>2416069</v>
      </c>
      <c r="G21">
        <f t="shared" si="0"/>
        <v>0</v>
      </c>
      <c r="H21" t="str">
        <f t="shared" si="1"/>
        <v>，2416069</v>
      </c>
      <c r="I21" t="str">
        <f>VLOOKUP(A21,HOP!A:T,20,0)</f>
        <v>直连</v>
      </c>
    </row>
    <row r="22" ht="14.25" hidden="1" customHeight="1" spans="1:9">
      <c r="A22" s="6" t="s">
        <v>220</v>
      </c>
      <c r="B22" s="7" t="s">
        <v>108</v>
      </c>
      <c r="C22" s="7" t="s">
        <v>82</v>
      </c>
      <c r="D22" s="3">
        <v>98</v>
      </c>
      <c r="E22" t="str">
        <f>VLOOKUP(A22,HOP!A:L,12,0)</f>
        <v>98.00</v>
      </c>
      <c r="F22" t="str">
        <f>VLOOKUP(A22,HOP!A:C,3,0)</f>
        <v>2415794</v>
      </c>
      <c r="G22">
        <f t="shared" si="0"/>
        <v>0</v>
      </c>
      <c r="H22" t="str">
        <f t="shared" si="1"/>
        <v>，2415794</v>
      </c>
      <c r="I22" t="str">
        <f>VLOOKUP(A22,HOP!A:T,20,0)</f>
        <v>直连</v>
      </c>
    </row>
    <row r="23" ht="14.25" hidden="1" customHeight="1" spans="1:9">
      <c r="A23" s="6" t="s">
        <v>226</v>
      </c>
      <c r="B23" s="7" t="s">
        <v>108</v>
      </c>
      <c r="C23" s="7" t="s">
        <v>82</v>
      </c>
      <c r="D23" s="3">
        <v>155</v>
      </c>
      <c r="E23" t="str">
        <f>VLOOKUP(A23,HOP!A:L,12,0)</f>
        <v>155.00</v>
      </c>
      <c r="F23" t="str">
        <f>VLOOKUP(A23,HOP!A:C,3,0)</f>
        <v>2416931</v>
      </c>
      <c r="G23">
        <f t="shared" si="0"/>
        <v>0</v>
      </c>
      <c r="H23" t="str">
        <f t="shared" si="1"/>
        <v>，2416931</v>
      </c>
      <c r="I23" t="str">
        <f>VLOOKUP(A23,HOP!A:T,20,0)</f>
        <v>直连</v>
      </c>
    </row>
    <row r="24" ht="14.25" hidden="1" customHeight="1" spans="1:9">
      <c r="A24" s="6" t="s">
        <v>233</v>
      </c>
      <c r="B24" s="7" t="s">
        <v>108</v>
      </c>
      <c r="C24" s="7" t="s">
        <v>82</v>
      </c>
      <c r="D24" s="3">
        <v>169</v>
      </c>
      <c r="E24" t="str">
        <f>VLOOKUP(A24,HOP!A:L,12,0)</f>
        <v>169.00</v>
      </c>
      <c r="F24" t="str">
        <f>VLOOKUP(A24,HOP!A:C,3,0)</f>
        <v>2417172</v>
      </c>
      <c r="G24">
        <f t="shared" si="0"/>
        <v>0</v>
      </c>
      <c r="H24" t="str">
        <f t="shared" si="1"/>
        <v>，2417172</v>
      </c>
      <c r="I24" t="str">
        <f>VLOOKUP(A24,HOP!A:T,20,0)</f>
        <v>直连</v>
      </c>
    </row>
    <row r="25" ht="14.25" hidden="1" customHeight="1" spans="1:9">
      <c r="A25" s="6" t="s">
        <v>241</v>
      </c>
      <c r="B25" s="7" t="s">
        <v>108</v>
      </c>
      <c r="C25" s="7" t="s">
        <v>82</v>
      </c>
      <c r="D25" s="3">
        <v>330</v>
      </c>
      <c r="E25" t="str">
        <f>VLOOKUP(A25,HOP!A:L,12,0)</f>
        <v>330.00</v>
      </c>
      <c r="F25" t="str">
        <f>VLOOKUP(A25,HOP!A:C,3,0)</f>
        <v>2416273</v>
      </c>
      <c r="G25">
        <f t="shared" si="0"/>
        <v>0</v>
      </c>
      <c r="H25" t="str">
        <f t="shared" si="1"/>
        <v>，2416273</v>
      </c>
      <c r="I25" t="str">
        <f>VLOOKUP(A25,HOP!A:T,20,0)</f>
        <v>直采</v>
      </c>
    </row>
    <row r="26" ht="14.25" hidden="1" customHeight="1" spans="1:9">
      <c r="A26" s="6" t="s">
        <v>248</v>
      </c>
      <c r="B26" s="7" t="s">
        <v>108</v>
      </c>
      <c r="C26" s="7" t="s">
        <v>82</v>
      </c>
      <c r="D26" s="3">
        <v>155</v>
      </c>
      <c r="E26" t="str">
        <f>VLOOKUP(A26,HOP!A:L,12,0)</f>
        <v>155.00</v>
      </c>
      <c r="F26" t="str">
        <f>VLOOKUP(A26,HOP!A:C,3,0)</f>
        <v>2417218</v>
      </c>
      <c r="G26">
        <f t="shared" si="0"/>
        <v>0</v>
      </c>
      <c r="H26" t="str">
        <f t="shared" si="1"/>
        <v>，2417218</v>
      </c>
      <c r="I26" t="str">
        <f>VLOOKUP(A26,HOP!A:T,20,0)</f>
        <v>直连</v>
      </c>
    </row>
    <row r="27" ht="14.25" hidden="1" customHeight="1" spans="1:9">
      <c r="A27" s="6" t="s">
        <v>252</v>
      </c>
      <c r="B27" s="7" t="s">
        <v>108</v>
      </c>
      <c r="C27" s="7" t="s">
        <v>82</v>
      </c>
      <c r="D27" s="3">
        <v>119</v>
      </c>
      <c r="E27" t="str">
        <f>VLOOKUP(A27,HOP!A:L,12,0)</f>
        <v>119.00</v>
      </c>
      <c r="F27" t="str">
        <f>VLOOKUP(A27,HOP!A:C,3,0)</f>
        <v>2417162</v>
      </c>
      <c r="G27">
        <f t="shared" si="0"/>
        <v>0</v>
      </c>
      <c r="H27" t="str">
        <f t="shared" si="1"/>
        <v>，2417162</v>
      </c>
      <c r="I27" t="str">
        <f>VLOOKUP(A27,HOP!A:T,20,0)</f>
        <v>直连</v>
      </c>
    </row>
    <row r="28" ht="14.25" hidden="1" customHeight="1" spans="1:9">
      <c r="A28" s="6" t="s">
        <v>259</v>
      </c>
      <c r="B28" s="7" t="s">
        <v>108</v>
      </c>
      <c r="C28" s="7" t="s">
        <v>82</v>
      </c>
      <c r="D28" s="3">
        <v>457</v>
      </c>
      <c r="E28" t="str">
        <f>VLOOKUP(A28,HOP!A:L,12,0)</f>
        <v>457.00</v>
      </c>
      <c r="F28" t="str">
        <f>VLOOKUP(A28,HOP!A:C,3,0)</f>
        <v>2417235</v>
      </c>
      <c r="G28">
        <f t="shared" si="0"/>
        <v>0</v>
      </c>
      <c r="H28" t="str">
        <f t="shared" si="1"/>
        <v>，2417235</v>
      </c>
      <c r="I28" t="str">
        <f>VLOOKUP(A28,HOP!A:T,20,0)</f>
        <v>直连</v>
      </c>
    </row>
    <row r="29" ht="14.25" hidden="1" customHeight="1" spans="1:9">
      <c r="A29" s="6" t="s">
        <v>267</v>
      </c>
      <c r="B29" s="7" t="s">
        <v>108</v>
      </c>
      <c r="C29" s="7" t="s">
        <v>82</v>
      </c>
      <c r="D29" s="3">
        <v>129</v>
      </c>
      <c r="E29" t="str">
        <f>VLOOKUP(A29,HOP!A:L,12,0)</f>
        <v>129.00</v>
      </c>
      <c r="F29" t="str">
        <f>VLOOKUP(A29,HOP!A:C,3,0)</f>
        <v>2416906</v>
      </c>
      <c r="G29">
        <f t="shared" si="0"/>
        <v>0</v>
      </c>
      <c r="H29" t="str">
        <f t="shared" si="1"/>
        <v>，2416906</v>
      </c>
      <c r="I29" t="str">
        <f>VLOOKUP(A29,HOP!A:T,20,0)</f>
        <v>直连</v>
      </c>
    </row>
    <row r="30" ht="14.25" hidden="1" customHeight="1" spans="1:9">
      <c r="A30" s="6" t="s">
        <v>274</v>
      </c>
      <c r="B30" s="7" t="s">
        <v>108</v>
      </c>
      <c r="C30" s="7" t="s">
        <v>82</v>
      </c>
      <c r="D30" s="3">
        <v>276</v>
      </c>
      <c r="E30" t="str">
        <f>VLOOKUP(A30,HOP!A:L,12,0)</f>
        <v>276.00</v>
      </c>
      <c r="F30" t="str">
        <f>VLOOKUP(A30,HOP!A:C,3,0)</f>
        <v>2416582</v>
      </c>
      <c r="G30">
        <f t="shared" si="0"/>
        <v>0</v>
      </c>
      <c r="H30" t="str">
        <f t="shared" si="1"/>
        <v>，2416582</v>
      </c>
      <c r="I30" t="str">
        <f>VLOOKUP(A30,HOP!A:T,20,0)</f>
        <v>直连</v>
      </c>
    </row>
    <row r="31" ht="14.25" hidden="1" customHeight="1" spans="1:9">
      <c r="A31" s="6" t="s">
        <v>281</v>
      </c>
      <c r="B31" s="7" t="s">
        <v>108</v>
      </c>
      <c r="C31" s="7" t="s">
        <v>82</v>
      </c>
      <c r="D31" s="3">
        <v>310</v>
      </c>
      <c r="E31" t="str">
        <f>VLOOKUP(A31,HOP!A:L,12,0)</f>
        <v>310.00</v>
      </c>
      <c r="F31" t="str">
        <f>VLOOKUP(A31,HOP!A:C,3,0)</f>
        <v>2417200</v>
      </c>
      <c r="G31">
        <f t="shared" si="0"/>
        <v>0</v>
      </c>
      <c r="H31" t="str">
        <f t="shared" si="1"/>
        <v>，2417200</v>
      </c>
      <c r="I31" t="str">
        <f>VLOOKUP(A31,HOP!A:T,20,0)</f>
        <v>直连</v>
      </c>
    </row>
    <row r="32" ht="14.25" hidden="1" customHeight="1" spans="1:9">
      <c r="A32" s="6" t="s">
        <v>288</v>
      </c>
      <c r="B32" s="7" t="s">
        <v>108</v>
      </c>
      <c r="C32" s="7" t="s">
        <v>82</v>
      </c>
      <c r="D32" s="3">
        <v>174</v>
      </c>
      <c r="E32" t="str">
        <f>VLOOKUP(A32,HOP!A:L,12,0)</f>
        <v>174.00</v>
      </c>
      <c r="F32" t="str">
        <f>VLOOKUP(A32,HOP!A:C,3,0)</f>
        <v>2416770</v>
      </c>
      <c r="G32">
        <f t="shared" si="0"/>
        <v>0</v>
      </c>
      <c r="H32" t="str">
        <f t="shared" si="1"/>
        <v>，2416770</v>
      </c>
      <c r="I32" t="str">
        <f>VLOOKUP(A32,HOP!A:T,20,0)</f>
        <v>直连</v>
      </c>
    </row>
    <row r="33" ht="14.25" hidden="1" customHeight="1" spans="1:9">
      <c r="A33" s="6" t="s">
        <v>296</v>
      </c>
      <c r="B33" s="7" t="s">
        <v>108</v>
      </c>
      <c r="C33" s="7" t="s">
        <v>82</v>
      </c>
      <c r="D33" s="3">
        <v>80</v>
      </c>
      <c r="E33" t="str">
        <f>VLOOKUP(A33,HOP!A:L,12,0)</f>
        <v>80.00</v>
      </c>
      <c r="F33" t="str">
        <f>VLOOKUP(A33,HOP!A:C,3,0)</f>
        <v>2417225</v>
      </c>
      <c r="G33">
        <f t="shared" si="0"/>
        <v>0</v>
      </c>
      <c r="H33" t="str">
        <f t="shared" si="1"/>
        <v>，2417225</v>
      </c>
      <c r="I33" t="str">
        <f>VLOOKUP(A33,HOP!A:T,20,0)</f>
        <v>直连</v>
      </c>
    </row>
    <row r="34" ht="14.25" hidden="1" customHeight="1" spans="1:9">
      <c r="A34" s="6" t="s">
        <v>304</v>
      </c>
      <c r="B34" s="7" t="s">
        <v>108</v>
      </c>
      <c r="C34" s="7" t="s">
        <v>82</v>
      </c>
      <c r="D34" s="3">
        <v>236</v>
      </c>
      <c r="E34" t="str">
        <f>VLOOKUP(A34,HOP!A:L,12,0)</f>
        <v>236.00</v>
      </c>
      <c r="F34" t="str">
        <f>VLOOKUP(A34,HOP!A:C,3,0)</f>
        <v>2417258</v>
      </c>
      <c r="G34">
        <f t="shared" si="0"/>
        <v>0</v>
      </c>
      <c r="H34" t="str">
        <f t="shared" si="1"/>
        <v>，2417258</v>
      </c>
      <c r="I34" t="str">
        <f>VLOOKUP(A34,HOP!A:T,20,0)</f>
        <v>直连</v>
      </c>
    </row>
    <row r="35" ht="14.25" hidden="1" customHeight="1" spans="1:9">
      <c r="A35" s="6" t="s">
        <v>311</v>
      </c>
      <c r="B35" s="7" t="s">
        <v>108</v>
      </c>
      <c r="C35" s="7" t="s">
        <v>82</v>
      </c>
      <c r="D35" s="3">
        <v>131</v>
      </c>
      <c r="E35" t="str">
        <f>VLOOKUP(A35,HOP!A:L,12,0)</f>
        <v>131.00</v>
      </c>
      <c r="F35" t="str">
        <f>VLOOKUP(A35,HOP!A:C,3,0)</f>
        <v>2417184</v>
      </c>
      <c r="G35">
        <f t="shared" si="0"/>
        <v>0</v>
      </c>
      <c r="H35" t="str">
        <f t="shared" si="1"/>
        <v>，2417184</v>
      </c>
      <c r="I35" t="str">
        <f>VLOOKUP(A35,HOP!A:T,20,0)</f>
        <v>直连</v>
      </c>
    </row>
    <row r="36" ht="14.25" hidden="1" customHeight="1" spans="1:9">
      <c r="A36" s="6" t="s">
        <v>317</v>
      </c>
      <c r="B36" s="7" t="s">
        <v>108</v>
      </c>
      <c r="C36" s="7" t="s">
        <v>82</v>
      </c>
      <c r="D36" s="3">
        <v>702</v>
      </c>
      <c r="E36" t="str">
        <f>VLOOKUP(A36,HOP!A:L,12,0)</f>
        <v>702.00</v>
      </c>
      <c r="F36" t="str">
        <f>VLOOKUP(A36,HOP!A:C,3,0)</f>
        <v>2417170</v>
      </c>
      <c r="G36">
        <f t="shared" si="0"/>
        <v>0</v>
      </c>
      <c r="H36" t="str">
        <f t="shared" si="1"/>
        <v>，2417170</v>
      </c>
      <c r="I36" t="str">
        <f>VLOOKUP(A36,HOP!A:T,20,0)</f>
        <v>直连</v>
      </c>
    </row>
    <row r="37" ht="14.25" hidden="1" customHeight="1" spans="1:9">
      <c r="A37" s="6" t="s">
        <v>325</v>
      </c>
      <c r="B37" s="7" t="s">
        <v>108</v>
      </c>
      <c r="C37" s="7" t="s">
        <v>82</v>
      </c>
      <c r="D37" s="3">
        <v>530</v>
      </c>
      <c r="E37" t="str">
        <f>VLOOKUP(A37,HOP!A:L,12,0)</f>
        <v>530.00</v>
      </c>
      <c r="F37" t="str">
        <f>VLOOKUP(A37,HOP!A:C,3,0)</f>
        <v>2416798</v>
      </c>
      <c r="G37">
        <f t="shared" si="0"/>
        <v>0</v>
      </c>
      <c r="H37" t="str">
        <f t="shared" si="1"/>
        <v>，2416798</v>
      </c>
      <c r="I37" t="str">
        <f>VLOOKUP(A37,HOP!A:T,20,0)</f>
        <v>直连</v>
      </c>
    </row>
    <row r="38" ht="14.25" hidden="1" customHeight="1" spans="1:9">
      <c r="A38" s="6" t="s">
        <v>332</v>
      </c>
      <c r="B38" s="7" t="s">
        <v>108</v>
      </c>
      <c r="C38" s="7" t="s">
        <v>82</v>
      </c>
      <c r="D38" s="3">
        <v>155</v>
      </c>
      <c r="E38" t="str">
        <f>VLOOKUP(A38,HOP!A:L,12,0)</f>
        <v>155.00</v>
      </c>
      <c r="F38" t="str">
        <f>VLOOKUP(A38,HOP!A:C,3,0)</f>
        <v>2417009</v>
      </c>
      <c r="G38">
        <f t="shared" si="0"/>
        <v>0</v>
      </c>
      <c r="H38" t="str">
        <f t="shared" si="1"/>
        <v>，2417009</v>
      </c>
      <c r="I38" t="str">
        <f>VLOOKUP(A38,HOP!A:T,20,0)</f>
        <v>直连</v>
      </c>
    </row>
    <row r="39" ht="14.25" hidden="1" customHeight="1" spans="1:9">
      <c r="A39" s="6" t="s">
        <v>334</v>
      </c>
      <c r="B39" s="7" t="s">
        <v>108</v>
      </c>
      <c r="C39" s="7" t="s">
        <v>82</v>
      </c>
      <c r="D39" s="3">
        <v>246</v>
      </c>
      <c r="E39" t="str">
        <f>VLOOKUP(A39,HOP!A:L,12,0)</f>
        <v>246.00</v>
      </c>
      <c r="F39" t="str">
        <f>VLOOKUP(A39,HOP!A:C,3,0)</f>
        <v>2417058</v>
      </c>
      <c r="G39">
        <f t="shared" si="0"/>
        <v>0</v>
      </c>
      <c r="H39" t="str">
        <f t="shared" si="1"/>
        <v>，2417058</v>
      </c>
      <c r="I39" t="str">
        <f>VLOOKUP(A39,HOP!A:T,20,0)</f>
        <v>直连</v>
      </c>
    </row>
    <row r="40" ht="14.25" hidden="1" customHeight="1" spans="1:9">
      <c r="A40" s="6" t="s">
        <v>342</v>
      </c>
      <c r="B40" s="7" t="s">
        <v>108</v>
      </c>
      <c r="C40" s="7" t="s">
        <v>82</v>
      </c>
      <c r="D40" s="3">
        <v>184</v>
      </c>
      <c r="E40" t="str">
        <f>VLOOKUP(A40,HOP!A:L,12,0)</f>
        <v>184.00</v>
      </c>
      <c r="F40" t="str">
        <f>VLOOKUP(A40,HOP!A:C,3,0)</f>
        <v>2417260</v>
      </c>
      <c r="G40">
        <f t="shared" si="0"/>
        <v>0</v>
      </c>
      <c r="H40" t="str">
        <f t="shared" si="1"/>
        <v>，2417260</v>
      </c>
      <c r="I40" t="str">
        <f>VLOOKUP(A40,HOP!A:T,20,0)</f>
        <v>直连</v>
      </c>
    </row>
    <row r="41" ht="14.25" hidden="1" customHeight="1" spans="1:9">
      <c r="A41" s="6" t="s">
        <v>349</v>
      </c>
      <c r="B41" s="7" t="s">
        <v>108</v>
      </c>
      <c r="C41" s="7" t="s">
        <v>82</v>
      </c>
      <c r="D41" s="3">
        <v>128</v>
      </c>
      <c r="E41" t="str">
        <f>VLOOKUP(A41,HOP!A:L,12,0)</f>
        <v>128.00</v>
      </c>
      <c r="F41" t="str">
        <f>VLOOKUP(A41,HOP!A:C,3,0)</f>
        <v>2416281</v>
      </c>
      <c r="G41">
        <f t="shared" si="0"/>
        <v>0</v>
      </c>
      <c r="H41" t="str">
        <f t="shared" si="1"/>
        <v>，2416281</v>
      </c>
      <c r="I41" t="str">
        <f>VLOOKUP(A41,HOP!A:T,20,0)</f>
        <v>直连</v>
      </c>
    </row>
    <row r="42" spans="1:10">
      <c r="A42" s="44" t="s">
        <v>366</v>
      </c>
      <c r="D42" s="8">
        <v>-42</v>
      </c>
      <c r="E42" t="e">
        <f>VLOOKUP(A42,HOP!A:L,12,0)</f>
        <v>#N/A</v>
      </c>
      <c r="F42">
        <v>2414899</v>
      </c>
      <c r="G42" t="e">
        <f t="shared" si="0"/>
        <v>#N/A</v>
      </c>
      <c r="H42" t="str">
        <f t="shared" si="1"/>
        <v>，2414899</v>
      </c>
      <c r="I42" t="e">
        <f>VLOOKUP(A42,HOP!A:T,20,0)</f>
        <v>#N/A</v>
      </c>
      <c r="J42" s="5" t="s">
        <v>382</v>
      </c>
    </row>
    <row r="43" spans="1:10">
      <c r="A43" s="44" t="s">
        <v>372</v>
      </c>
      <c r="D43" s="8">
        <v>-165</v>
      </c>
      <c r="E43" t="e">
        <f>VLOOKUP(A43,HOP!A:L,12,0)</f>
        <v>#N/A</v>
      </c>
      <c r="F43">
        <v>2415030</v>
      </c>
      <c r="G43" t="e">
        <f t="shared" si="0"/>
        <v>#N/A</v>
      </c>
      <c r="H43" t="str">
        <f t="shared" si="1"/>
        <v>，2415030</v>
      </c>
      <c r="I43" t="e">
        <f>VLOOKUP(A43,HOP!A:T,20,0)</f>
        <v>#N/A</v>
      </c>
      <c r="J43" t="s">
        <v>383</v>
      </c>
    </row>
    <row r="44" spans="1:10">
      <c r="A44" s="44" t="s">
        <v>376</v>
      </c>
      <c r="D44" s="8">
        <v>-100</v>
      </c>
      <c r="E44" t="e">
        <f>VLOOKUP(A44,HOP!A:L,12,0)</f>
        <v>#N/A</v>
      </c>
      <c r="F44">
        <v>2411835</v>
      </c>
      <c r="G44" t="e">
        <f t="shared" si="0"/>
        <v>#N/A</v>
      </c>
      <c r="H44" t="str">
        <f t="shared" si="1"/>
        <v>，2411835</v>
      </c>
      <c r="I44" t="e">
        <f>VLOOKUP(A44,HOP!A:T,20,0)</f>
        <v>#N/A</v>
      </c>
      <c r="J44" s="5" t="s">
        <v>384</v>
      </c>
    </row>
    <row r="46" spans="4:4">
      <c r="D46" s="3">
        <f>SUM(D2:D45)</f>
        <v>9493</v>
      </c>
    </row>
    <row r="47" ht="14.25" spans="4:4">
      <c r="D47" s="9" t="s">
        <v>23</v>
      </c>
    </row>
    <row r="51" spans="1:3">
      <c r="A51" t="s">
        <v>385</v>
      </c>
      <c r="C51">
        <v>330</v>
      </c>
    </row>
    <row r="52" spans="1:3">
      <c r="A52" t="s">
        <v>386</v>
      </c>
      <c r="C52">
        <v>9171</v>
      </c>
    </row>
    <row r="53" spans="1:3">
      <c r="A53" t="s">
        <v>387</v>
      </c>
      <c r="C53">
        <v>157</v>
      </c>
    </row>
    <row r="54" spans="1:3">
      <c r="A54" t="s">
        <v>388</v>
      </c>
      <c r="C54">
        <v>-165</v>
      </c>
    </row>
    <row r="55" spans="1:3">
      <c r="A55" s="5" t="s">
        <v>389</v>
      </c>
      <c r="C55">
        <f>SUBTOTAL(9,C51:C54)</f>
        <v>9493</v>
      </c>
    </row>
  </sheetData>
  <autoFilter ref="A1:I44">
    <filterColumn colId="6">
      <customFilters>
        <customFilter operator="equal" val="157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1"/>
  <sheetViews>
    <sheetView workbookViewId="0">
      <selection activeCell="F8" sqref="F8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390</v>
      </c>
      <c r="B1" s="2" t="s">
        <v>391</v>
      </c>
      <c r="C1" s="2" t="s">
        <v>392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393</v>
      </c>
      <c r="I1" s="2" t="s">
        <v>394</v>
      </c>
      <c r="J1" s="2" t="s">
        <v>395</v>
      </c>
      <c r="K1" s="2" t="s">
        <v>396</v>
      </c>
      <c r="L1" s="2" t="s">
        <v>397</v>
      </c>
      <c r="M1" s="2" t="s">
        <v>398</v>
      </c>
      <c r="N1" s="2" t="s">
        <v>399</v>
      </c>
      <c r="O1" s="2" t="s">
        <v>400</v>
      </c>
      <c r="P1" s="2" t="s">
        <v>401</v>
      </c>
      <c r="Q1" s="2" t="s">
        <v>402</v>
      </c>
      <c r="R1" s="2" t="s">
        <v>403</v>
      </c>
      <c r="S1" s="2" t="s">
        <v>404</v>
      </c>
      <c r="T1" s="2" t="s">
        <v>405</v>
      </c>
    </row>
    <row r="2" s="1" customFormat="1" spans="1:20">
      <c r="A2" s="1" t="s">
        <v>342</v>
      </c>
      <c r="B2" s="1" t="s">
        <v>108</v>
      </c>
      <c r="C2" s="1" t="s">
        <v>406</v>
      </c>
      <c r="D2" s="1" t="s">
        <v>407</v>
      </c>
      <c r="E2" s="1" t="s">
        <v>345</v>
      </c>
      <c r="F2" s="1" t="s">
        <v>108</v>
      </c>
      <c r="G2" s="1" t="s">
        <v>82</v>
      </c>
      <c r="H2" s="1" t="s">
        <v>369</v>
      </c>
      <c r="I2" s="1" t="s">
        <v>408</v>
      </c>
      <c r="J2" s="1" t="s">
        <v>409</v>
      </c>
      <c r="K2" s="1" t="s">
        <v>408</v>
      </c>
      <c r="L2" s="1" t="s">
        <v>408</v>
      </c>
      <c r="M2" s="1" t="s">
        <v>410</v>
      </c>
      <c r="N2" s="1" t="s">
        <v>410</v>
      </c>
      <c r="O2" s="1" t="s">
        <v>411</v>
      </c>
      <c r="P2" s="1" t="s">
        <v>412</v>
      </c>
      <c r="Q2" s="1" t="s">
        <v>413</v>
      </c>
      <c r="R2" s="1" t="s">
        <v>74</v>
      </c>
      <c r="S2" s="1" t="s">
        <v>36</v>
      </c>
      <c r="T2" s="1" t="s">
        <v>414</v>
      </c>
    </row>
    <row r="3" s="1" customFormat="1" spans="1:20">
      <c r="A3" s="1" t="s">
        <v>304</v>
      </c>
      <c r="B3" s="1" t="s">
        <v>108</v>
      </c>
      <c r="C3" s="1" t="s">
        <v>415</v>
      </c>
      <c r="D3" s="1" t="s">
        <v>306</v>
      </c>
      <c r="E3" s="1" t="s">
        <v>307</v>
      </c>
      <c r="F3" s="1" t="s">
        <v>108</v>
      </c>
      <c r="G3" s="1" t="s">
        <v>82</v>
      </c>
      <c r="H3" s="1" t="s">
        <v>369</v>
      </c>
      <c r="I3" s="1" t="s">
        <v>416</v>
      </c>
      <c r="J3" s="1" t="s">
        <v>409</v>
      </c>
      <c r="K3" s="1" t="s">
        <v>416</v>
      </c>
      <c r="L3" s="1" t="s">
        <v>416</v>
      </c>
      <c r="M3" s="1" t="s">
        <v>410</v>
      </c>
      <c r="N3" s="1" t="s">
        <v>410</v>
      </c>
      <c r="O3" s="1" t="s">
        <v>411</v>
      </c>
      <c r="P3" s="1" t="s">
        <v>412</v>
      </c>
      <c r="Q3" s="1" t="s">
        <v>417</v>
      </c>
      <c r="R3" s="1" t="s">
        <v>74</v>
      </c>
      <c r="S3" s="1" t="s">
        <v>36</v>
      </c>
      <c r="T3" s="1" t="s">
        <v>414</v>
      </c>
    </row>
    <row r="4" s="1" customFormat="1" spans="1:20">
      <c r="A4" s="1" t="s">
        <v>259</v>
      </c>
      <c r="B4" s="1" t="s">
        <v>108</v>
      </c>
      <c r="C4" s="1" t="s">
        <v>418</v>
      </c>
      <c r="D4" s="1" t="s">
        <v>261</v>
      </c>
      <c r="E4" s="1" t="s">
        <v>262</v>
      </c>
      <c r="F4" s="1" t="s">
        <v>108</v>
      </c>
      <c r="G4" s="1" t="s">
        <v>82</v>
      </c>
      <c r="H4" s="1" t="s">
        <v>369</v>
      </c>
      <c r="I4" s="1" t="s">
        <v>419</v>
      </c>
      <c r="J4" s="1" t="s">
        <v>409</v>
      </c>
      <c r="K4" s="1" t="s">
        <v>419</v>
      </c>
      <c r="L4" s="1" t="s">
        <v>419</v>
      </c>
      <c r="M4" s="1" t="s">
        <v>410</v>
      </c>
      <c r="N4" s="1" t="s">
        <v>410</v>
      </c>
      <c r="O4" s="1" t="s">
        <v>411</v>
      </c>
      <c r="P4" s="1" t="s">
        <v>412</v>
      </c>
      <c r="Q4" s="1" t="s">
        <v>420</v>
      </c>
      <c r="R4" s="1" t="s">
        <v>74</v>
      </c>
      <c r="S4" s="1" t="s">
        <v>36</v>
      </c>
      <c r="T4" s="1" t="s">
        <v>414</v>
      </c>
    </row>
    <row r="5" s="1" customFormat="1" spans="1:20">
      <c r="A5" s="1" t="s">
        <v>296</v>
      </c>
      <c r="B5" s="1" t="s">
        <v>108</v>
      </c>
      <c r="C5" s="1" t="s">
        <v>421</v>
      </c>
      <c r="D5" s="1" t="s">
        <v>422</v>
      </c>
      <c r="E5" s="1" t="s">
        <v>299</v>
      </c>
      <c r="F5" s="1" t="s">
        <v>108</v>
      </c>
      <c r="G5" s="1" t="s">
        <v>82</v>
      </c>
      <c r="H5" s="1" t="s">
        <v>369</v>
      </c>
      <c r="I5" s="1" t="s">
        <v>423</v>
      </c>
      <c r="J5" s="1" t="s">
        <v>409</v>
      </c>
      <c r="K5" s="1" t="s">
        <v>423</v>
      </c>
      <c r="L5" s="1" t="s">
        <v>423</v>
      </c>
      <c r="M5" s="1" t="s">
        <v>410</v>
      </c>
      <c r="N5" s="1" t="s">
        <v>410</v>
      </c>
      <c r="O5" s="1" t="s">
        <v>411</v>
      </c>
      <c r="P5" s="1" t="s">
        <v>412</v>
      </c>
      <c r="Q5" s="1" t="s">
        <v>424</v>
      </c>
      <c r="R5" s="1" t="s">
        <v>74</v>
      </c>
      <c r="S5" s="1" t="s">
        <v>36</v>
      </c>
      <c r="T5" s="1" t="s">
        <v>414</v>
      </c>
    </row>
    <row r="6" s="1" customFormat="1" spans="1:20">
      <c r="A6" s="1" t="s">
        <v>248</v>
      </c>
      <c r="B6" s="1" t="s">
        <v>108</v>
      </c>
      <c r="C6" s="1" t="s">
        <v>425</v>
      </c>
      <c r="D6" s="1" t="s">
        <v>426</v>
      </c>
      <c r="E6" s="1" t="s">
        <v>251</v>
      </c>
      <c r="F6" s="1" t="s">
        <v>108</v>
      </c>
      <c r="G6" s="1" t="s">
        <v>82</v>
      </c>
      <c r="H6" s="1" t="s">
        <v>369</v>
      </c>
      <c r="I6" s="1" t="s">
        <v>427</v>
      </c>
      <c r="J6" s="1" t="s">
        <v>409</v>
      </c>
      <c r="K6" s="1" t="s">
        <v>427</v>
      </c>
      <c r="L6" s="1" t="s">
        <v>427</v>
      </c>
      <c r="M6" s="1" t="s">
        <v>410</v>
      </c>
      <c r="N6" s="1" t="s">
        <v>410</v>
      </c>
      <c r="O6" s="1" t="s">
        <v>411</v>
      </c>
      <c r="P6" s="1" t="s">
        <v>412</v>
      </c>
      <c r="Q6" s="1" t="s">
        <v>428</v>
      </c>
      <c r="R6" s="1" t="s">
        <v>74</v>
      </c>
      <c r="S6" s="1" t="s">
        <v>36</v>
      </c>
      <c r="T6" s="1" t="s">
        <v>414</v>
      </c>
    </row>
    <row r="7" s="1" customFormat="1" spans="1:20">
      <c r="A7" s="1" t="s">
        <v>281</v>
      </c>
      <c r="B7" s="1" t="s">
        <v>108</v>
      </c>
      <c r="C7" s="1" t="s">
        <v>429</v>
      </c>
      <c r="D7" s="1" t="s">
        <v>283</v>
      </c>
      <c r="E7" s="1" t="s">
        <v>284</v>
      </c>
      <c r="F7" s="1" t="s">
        <v>108</v>
      </c>
      <c r="G7" s="1" t="s">
        <v>82</v>
      </c>
      <c r="H7" s="1" t="s">
        <v>369</v>
      </c>
      <c r="I7" s="1" t="s">
        <v>430</v>
      </c>
      <c r="J7" s="1" t="s">
        <v>409</v>
      </c>
      <c r="K7" s="1" t="s">
        <v>430</v>
      </c>
      <c r="L7" s="1" t="s">
        <v>430</v>
      </c>
      <c r="M7" s="1" t="s">
        <v>410</v>
      </c>
      <c r="N7" s="1" t="s">
        <v>410</v>
      </c>
      <c r="O7" s="1" t="s">
        <v>411</v>
      </c>
      <c r="P7" s="1" t="s">
        <v>412</v>
      </c>
      <c r="Q7" s="1" t="s">
        <v>431</v>
      </c>
      <c r="R7" s="1" t="s">
        <v>74</v>
      </c>
      <c r="S7" s="1" t="s">
        <v>36</v>
      </c>
      <c r="T7" s="1" t="s">
        <v>414</v>
      </c>
    </row>
    <row r="8" s="1" customFormat="1" spans="1:20">
      <c r="A8" s="1" t="s">
        <v>172</v>
      </c>
      <c r="B8" s="1" t="s">
        <v>108</v>
      </c>
      <c r="C8" s="1" t="s">
        <v>432</v>
      </c>
      <c r="D8" s="1" t="s">
        <v>174</v>
      </c>
      <c r="E8" s="1" t="s">
        <v>175</v>
      </c>
      <c r="F8" s="1" t="s">
        <v>108</v>
      </c>
      <c r="G8" s="1" t="s">
        <v>82</v>
      </c>
      <c r="H8" s="1" t="s">
        <v>369</v>
      </c>
      <c r="I8" s="1" t="s">
        <v>433</v>
      </c>
      <c r="J8" s="1" t="s">
        <v>409</v>
      </c>
      <c r="K8" s="1" t="s">
        <v>433</v>
      </c>
      <c r="L8" s="1" t="s">
        <v>433</v>
      </c>
      <c r="M8" s="1" t="s">
        <v>410</v>
      </c>
      <c r="N8" s="1" t="s">
        <v>410</v>
      </c>
      <c r="O8" s="1" t="s">
        <v>411</v>
      </c>
      <c r="P8" s="1" t="s">
        <v>412</v>
      </c>
      <c r="Q8" s="1" t="s">
        <v>434</v>
      </c>
      <c r="R8" s="1" t="s">
        <v>74</v>
      </c>
      <c r="S8" s="1" t="s">
        <v>36</v>
      </c>
      <c r="T8" s="1" t="s">
        <v>414</v>
      </c>
    </row>
    <row r="9" s="1" customFormat="1" spans="1:20">
      <c r="A9" s="1" t="s">
        <v>311</v>
      </c>
      <c r="B9" s="1" t="s">
        <v>108</v>
      </c>
      <c r="C9" s="1" t="s">
        <v>435</v>
      </c>
      <c r="D9" s="1" t="s">
        <v>313</v>
      </c>
      <c r="E9" s="1" t="s">
        <v>314</v>
      </c>
      <c r="F9" s="1" t="s">
        <v>108</v>
      </c>
      <c r="G9" s="1" t="s">
        <v>82</v>
      </c>
      <c r="H9" s="1" t="s">
        <v>369</v>
      </c>
      <c r="I9" s="1" t="s">
        <v>436</v>
      </c>
      <c r="J9" s="1" t="s">
        <v>409</v>
      </c>
      <c r="K9" s="1" t="s">
        <v>436</v>
      </c>
      <c r="L9" s="1" t="s">
        <v>436</v>
      </c>
      <c r="M9" s="1" t="s">
        <v>410</v>
      </c>
      <c r="N9" s="1" t="s">
        <v>410</v>
      </c>
      <c r="O9" s="1" t="s">
        <v>411</v>
      </c>
      <c r="P9" s="1" t="s">
        <v>412</v>
      </c>
      <c r="Q9" s="1" t="s">
        <v>437</v>
      </c>
      <c r="R9" s="1" t="s">
        <v>74</v>
      </c>
      <c r="S9" s="1" t="s">
        <v>36</v>
      </c>
      <c r="T9" s="1" t="s">
        <v>414</v>
      </c>
    </row>
    <row r="10" s="1" customFormat="1" spans="1:20">
      <c r="A10" s="1" t="s">
        <v>233</v>
      </c>
      <c r="B10" s="1" t="s">
        <v>108</v>
      </c>
      <c r="C10" s="1" t="s">
        <v>438</v>
      </c>
      <c r="D10" s="1" t="s">
        <v>235</v>
      </c>
      <c r="E10" s="1" t="s">
        <v>236</v>
      </c>
      <c r="F10" s="1" t="s">
        <v>108</v>
      </c>
      <c r="G10" s="1" t="s">
        <v>82</v>
      </c>
      <c r="H10" s="1" t="s">
        <v>369</v>
      </c>
      <c r="I10" s="1" t="s">
        <v>439</v>
      </c>
      <c r="J10" s="1" t="s">
        <v>409</v>
      </c>
      <c r="K10" s="1" t="s">
        <v>439</v>
      </c>
      <c r="L10" s="1" t="s">
        <v>439</v>
      </c>
      <c r="M10" s="1" t="s">
        <v>410</v>
      </c>
      <c r="N10" s="1" t="s">
        <v>410</v>
      </c>
      <c r="O10" s="1" t="s">
        <v>411</v>
      </c>
      <c r="P10" s="1" t="s">
        <v>412</v>
      </c>
      <c r="Q10" s="1" t="s">
        <v>440</v>
      </c>
      <c r="R10" s="1" t="s">
        <v>74</v>
      </c>
      <c r="S10" s="1" t="s">
        <v>36</v>
      </c>
      <c r="T10" s="1" t="s">
        <v>414</v>
      </c>
    </row>
    <row r="11" s="1" customFormat="1" spans="1:20">
      <c r="A11" s="1" t="s">
        <v>317</v>
      </c>
      <c r="B11" s="1" t="s">
        <v>108</v>
      </c>
      <c r="C11" s="1" t="s">
        <v>441</v>
      </c>
      <c r="D11" s="1" t="s">
        <v>319</v>
      </c>
      <c r="E11" s="1" t="s">
        <v>320</v>
      </c>
      <c r="F11" s="1" t="s">
        <v>108</v>
      </c>
      <c r="G11" s="1" t="s">
        <v>82</v>
      </c>
      <c r="H11" s="1" t="s">
        <v>369</v>
      </c>
      <c r="I11" s="1" t="s">
        <v>442</v>
      </c>
      <c r="J11" s="1" t="s">
        <v>409</v>
      </c>
      <c r="K11" s="1" t="s">
        <v>442</v>
      </c>
      <c r="L11" s="1" t="s">
        <v>442</v>
      </c>
      <c r="M11" s="1" t="s">
        <v>410</v>
      </c>
      <c r="N11" s="1" t="s">
        <v>410</v>
      </c>
      <c r="O11" s="1" t="s">
        <v>411</v>
      </c>
      <c r="P11" s="1" t="s">
        <v>412</v>
      </c>
      <c r="Q11" s="1" t="s">
        <v>443</v>
      </c>
      <c r="R11" s="1" t="s">
        <v>74</v>
      </c>
      <c r="S11" s="1" t="s">
        <v>36</v>
      </c>
      <c r="T11" s="1" t="s">
        <v>414</v>
      </c>
    </row>
    <row r="12" s="1" customFormat="1" spans="1:20">
      <c r="A12" s="1" t="s">
        <v>252</v>
      </c>
      <c r="B12" s="1" t="s">
        <v>108</v>
      </c>
      <c r="C12" s="1" t="s">
        <v>444</v>
      </c>
      <c r="D12" s="1" t="s">
        <v>254</v>
      </c>
      <c r="E12" s="1" t="s">
        <v>255</v>
      </c>
      <c r="F12" s="1" t="s">
        <v>108</v>
      </c>
      <c r="G12" s="1" t="s">
        <v>82</v>
      </c>
      <c r="H12" s="1" t="s">
        <v>369</v>
      </c>
      <c r="I12" s="1" t="s">
        <v>445</v>
      </c>
      <c r="J12" s="1" t="s">
        <v>409</v>
      </c>
      <c r="K12" s="1" t="s">
        <v>445</v>
      </c>
      <c r="L12" s="1" t="s">
        <v>445</v>
      </c>
      <c r="M12" s="1" t="s">
        <v>410</v>
      </c>
      <c r="N12" s="1" t="s">
        <v>410</v>
      </c>
      <c r="O12" s="1" t="s">
        <v>411</v>
      </c>
      <c r="P12" s="1" t="s">
        <v>412</v>
      </c>
      <c r="Q12" s="1" t="s">
        <v>446</v>
      </c>
      <c r="R12" s="1" t="s">
        <v>74</v>
      </c>
      <c r="S12" s="1" t="s">
        <v>36</v>
      </c>
      <c r="T12" s="1" t="s">
        <v>414</v>
      </c>
    </row>
    <row r="13" s="1" customFormat="1" spans="1:20">
      <c r="A13" s="1" t="s">
        <v>187</v>
      </c>
      <c r="B13" s="1" t="s">
        <v>108</v>
      </c>
      <c r="C13" s="1" t="s">
        <v>447</v>
      </c>
      <c r="D13" s="1" t="s">
        <v>189</v>
      </c>
      <c r="E13" s="1" t="s">
        <v>190</v>
      </c>
      <c r="F13" s="1" t="s">
        <v>108</v>
      </c>
      <c r="G13" s="1" t="s">
        <v>82</v>
      </c>
      <c r="H13" s="1" t="s">
        <v>369</v>
      </c>
      <c r="I13" s="1" t="s">
        <v>448</v>
      </c>
      <c r="J13" s="1" t="s">
        <v>409</v>
      </c>
      <c r="K13" s="1" t="s">
        <v>448</v>
      </c>
      <c r="L13" s="1" t="s">
        <v>448</v>
      </c>
      <c r="M13" s="1" t="s">
        <v>410</v>
      </c>
      <c r="N13" s="1" t="s">
        <v>410</v>
      </c>
      <c r="O13" s="1" t="s">
        <v>411</v>
      </c>
      <c r="P13" s="1" t="s">
        <v>412</v>
      </c>
      <c r="Q13" s="1" t="s">
        <v>449</v>
      </c>
      <c r="R13" s="1" t="s">
        <v>74</v>
      </c>
      <c r="S13" s="1" t="s">
        <v>36</v>
      </c>
      <c r="T13" s="1" t="s">
        <v>414</v>
      </c>
    </row>
    <row r="14" s="1" customFormat="1" spans="1:20">
      <c r="A14" s="1" t="s">
        <v>202</v>
      </c>
      <c r="B14" s="1" t="s">
        <v>108</v>
      </c>
      <c r="C14" s="1" t="s">
        <v>450</v>
      </c>
      <c r="D14" s="1" t="s">
        <v>204</v>
      </c>
      <c r="E14" s="1" t="s">
        <v>451</v>
      </c>
      <c r="F14" s="1" t="s">
        <v>108</v>
      </c>
      <c r="G14" s="1" t="s">
        <v>82</v>
      </c>
      <c r="H14" s="1" t="s">
        <v>369</v>
      </c>
      <c r="I14" s="1" t="s">
        <v>452</v>
      </c>
      <c r="J14" s="1" t="s">
        <v>409</v>
      </c>
      <c r="K14" s="1" t="s">
        <v>452</v>
      </c>
      <c r="L14" s="1" t="s">
        <v>452</v>
      </c>
      <c r="M14" s="1" t="s">
        <v>410</v>
      </c>
      <c r="N14" s="1" t="s">
        <v>410</v>
      </c>
      <c r="O14" s="1" t="s">
        <v>411</v>
      </c>
      <c r="P14" s="1" t="s">
        <v>412</v>
      </c>
      <c r="Q14" s="1" t="s">
        <v>453</v>
      </c>
      <c r="R14" s="1" t="s">
        <v>74</v>
      </c>
      <c r="S14" s="1" t="s">
        <v>36</v>
      </c>
      <c r="T14" s="1" t="s">
        <v>414</v>
      </c>
    </row>
    <row r="15" s="1" customFormat="1" spans="1:20">
      <c r="A15" s="1" t="s">
        <v>334</v>
      </c>
      <c r="B15" s="1" t="s">
        <v>108</v>
      </c>
      <c r="C15" s="1" t="s">
        <v>454</v>
      </c>
      <c r="D15" s="1" t="s">
        <v>455</v>
      </c>
      <c r="E15" s="1" t="s">
        <v>337</v>
      </c>
      <c r="F15" s="1" t="s">
        <v>108</v>
      </c>
      <c r="G15" s="1" t="s">
        <v>82</v>
      </c>
      <c r="H15" s="1" t="s">
        <v>369</v>
      </c>
      <c r="I15" s="1" t="s">
        <v>456</v>
      </c>
      <c r="J15" s="1" t="s">
        <v>409</v>
      </c>
      <c r="K15" s="1" t="s">
        <v>456</v>
      </c>
      <c r="L15" s="1" t="s">
        <v>456</v>
      </c>
      <c r="M15" s="1" t="s">
        <v>410</v>
      </c>
      <c r="N15" s="1" t="s">
        <v>410</v>
      </c>
      <c r="O15" s="1" t="s">
        <v>411</v>
      </c>
      <c r="P15" s="1" t="s">
        <v>412</v>
      </c>
      <c r="Q15" s="1" t="s">
        <v>457</v>
      </c>
      <c r="R15" s="1" t="s">
        <v>74</v>
      </c>
      <c r="S15" s="1" t="s">
        <v>36</v>
      </c>
      <c r="T15" s="1" t="s">
        <v>414</v>
      </c>
    </row>
    <row r="16" s="1" customFormat="1" spans="1:20">
      <c r="A16" s="1" t="s">
        <v>332</v>
      </c>
      <c r="B16" s="1" t="s">
        <v>108</v>
      </c>
      <c r="C16" s="1" t="s">
        <v>458</v>
      </c>
      <c r="D16" s="1" t="s">
        <v>228</v>
      </c>
      <c r="E16" s="1" t="s">
        <v>333</v>
      </c>
      <c r="F16" s="1" t="s">
        <v>108</v>
      </c>
      <c r="G16" s="1" t="s">
        <v>82</v>
      </c>
      <c r="H16" s="1" t="s">
        <v>369</v>
      </c>
      <c r="I16" s="1" t="s">
        <v>427</v>
      </c>
      <c r="J16" s="1" t="s">
        <v>409</v>
      </c>
      <c r="K16" s="1" t="s">
        <v>427</v>
      </c>
      <c r="L16" s="1" t="s">
        <v>427</v>
      </c>
      <c r="M16" s="1" t="s">
        <v>410</v>
      </c>
      <c r="N16" s="1" t="s">
        <v>410</v>
      </c>
      <c r="O16" s="1" t="s">
        <v>411</v>
      </c>
      <c r="P16" s="1" t="s">
        <v>412</v>
      </c>
      <c r="Q16" s="1" t="s">
        <v>459</v>
      </c>
      <c r="R16" s="1" t="s">
        <v>74</v>
      </c>
      <c r="S16" s="1" t="s">
        <v>36</v>
      </c>
      <c r="T16" s="1" t="s">
        <v>414</v>
      </c>
    </row>
    <row r="17" s="1" customFormat="1" spans="1:20">
      <c r="A17" s="1" t="s">
        <v>226</v>
      </c>
      <c r="B17" s="1" t="s">
        <v>108</v>
      </c>
      <c r="C17" s="1" t="s">
        <v>460</v>
      </c>
      <c r="D17" s="1" t="s">
        <v>228</v>
      </c>
      <c r="E17" s="1" t="s">
        <v>229</v>
      </c>
      <c r="F17" s="1" t="s">
        <v>108</v>
      </c>
      <c r="G17" s="1" t="s">
        <v>82</v>
      </c>
      <c r="H17" s="1" t="s">
        <v>369</v>
      </c>
      <c r="I17" s="1" t="s">
        <v>427</v>
      </c>
      <c r="J17" s="1" t="s">
        <v>409</v>
      </c>
      <c r="K17" s="1" t="s">
        <v>427</v>
      </c>
      <c r="L17" s="1" t="s">
        <v>427</v>
      </c>
      <c r="M17" s="1" t="s">
        <v>410</v>
      </c>
      <c r="N17" s="1" t="s">
        <v>410</v>
      </c>
      <c r="O17" s="1" t="s">
        <v>411</v>
      </c>
      <c r="P17" s="1" t="s">
        <v>412</v>
      </c>
      <c r="Q17" s="1" t="s">
        <v>461</v>
      </c>
      <c r="R17" s="1" t="s">
        <v>74</v>
      </c>
      <c r="S17" s="1" t="s">
        <v>36</v>
      </c>
      <c r="T17" s="1" t="s">
        <v>414</v>
      </c>
    </row>
    <row r="18" s="1" customFormat="1" spans="1:20">
      <c r="A18" s="1" t="s">
        <v>143</v>
      </c>
      <c r="B18" s="1" t="s">
        <v>108</v>
      </c>
      <c r="C18" s="1" t="s">
        <v>462</v>
      </c>
      <c r="D18" s="1" t="s">
        <v>145</v>
      </c>
      <c r="E18" s="1" t="s">
        <v>146</v>
      </c>
      <c r="F18" s="1" t="s">
        <v>108</v>
      </c>
      <c r="G18" s="1" t="s">
        <v>82</v>
      </c>
      <c r="H18" s="1" t="s">
        <v>369</v>
      </c>
      <c r="I18" s="1" t="s">
        <v>463</v>
      </c>
      <c r="J18" s="1" t="s">
        <v>409</v>
      </c>
      <c r="K18" s="1" t="s">
        <v>463</v>
      </c>
      <c r="L18" s="1" t="s">
        <v>463</v>
      </c>
      <c r="M18" s="1" t="s">
        <v>410</v>
      </c>
      <c r="N18" s="1" t="s">
        <v>410</v>
      </c>
      <c r="O18" s="1" t="s">
        <v>411</v>
      </c>
      <c r="P18" s="1" t="s">
        <v>412</v>
      </c>
      <c r="Q18" s="1" t="s">
        <v>464</v>
      </c>
      <c r="R18" s="1" t="s">
        <v>74</v>
      </c>
      <c r="S18" s="1" t="s">
        <v>36</v>
      </c>
      <c r="T18" s="1" t="s">
        <v>414</v>
      </c>
    </row>
    <row r="19" s="1" customFormat="1" spans="1:20">
      <c r="A19" s="1" t="s">
        <v>267</v>
      </c>
      <c r="B19" s="1" t="s">
        <v>108</v>
      </c>
      <c r="C19" s="1" t="s">
        <v>465</v>
      </c>
      <c r="D19" s="1" t="s">
        <v>466</v>
      </c>
      <c r="E19" s="1" t="s">
        <v>270</v>
      </c>
      <c r="F19" s="1" t="s">
        <v>108</v>
      </c>
      <c r="G19" s="1" t="s">
        <v>82</v>
      </c>
      <c r="H19" s="1" t="s">
        <v>369</v>
      </c>
      <c r="I19" s="1" t="s">
        <v>467</v>
      </c>
      <c r="J19" s="1" t="s">
        <v>409</v>
      </c>
      <c r="K19" s="1" t="s">
        <v>467</v>
      </c>
      <c r="L19" s="1" t="s">
        <v>467</v>
      </c>
      <c r="M19" s="1" t="s">
        <v>410</v>
      </c>
      <c r="N19" s="1" t="s">
        <v>410</v>
      </c>
      <c r="O19" s="1" t="s">
        <v>411</v>
      </c>
      <c r="P19" s="1" t="s">
        <v>412</v>
      </c>
      <c r="Q19" s="1" t="s">
        <v>468</v>
      </c>
      <c r="R19" s="1" t="s">
        <v>74</v>
      </c>
      <c r="S19" s="1" t="s">
        <v>36</v>
      </c>
      <c r="T19" s="1" t="s">
        <v>414</v>
      </c>
    </row>
    <row r="20" s="1" customFormat="1" spans="1:20">
      <c r="A20" s="1" t="s">
        <v>165</v>
      </c>
      <c r="B20" s="1" t="s">
        <v>108</v>
      </c>
      <c r="C20" s="1" t="s">
        <v>469</v>
      </c>
      <c r="D20" s="1" t="s">
        <v>470</v>
      </c>
      <c r="E20" s="1" t="s">
        <v>168</v>
      </c>
      <c r="F20" s="1" t="s">
        <v>108</v>
      </c>
      <c r="G20" s="1" t="s">
        <v>82</v>
      </c>
      <c r="H20" s="1" t="s">
        <v>369</v>
      </c>
      <c r="I20" s="1" t="s">
        <v>471</v>
      </c>
      <c r="J20" s="1" t="s">
        <v>409</v>
      </c>
      <c r="K20" s="1" t="s">
        <v>471</v>
      </c>
      <c r="L20" s="1" t="s">
        <v>471</v>
      </c>
      <c r="M20" s="1" t="s">
        <v>410</v>
      </c>
      <c r="N20" s="1" t="s">
        <v>410</v>
      </c>
      <c r="O20" s="1" t="s">
        <v>411</v>
      </c>
      <c r="P20" s="1" t="s">
        <v>412</v>
      </c>
      <c r="Q20" s="1" t="s">
        <v>472</v>
      </c>
      <c r="R20" s="1" t="s">
        <v>74</v>
      </c>
      <c r="S20" s="1" t="s">
        <v>36</v>
      </c>
      <c r="T20" s="1" t="s">
        <v>414</v>
      </c>
    </row>
    <row r="21" s="1" customFormat="1" spans="1:20">
      <c r="A21" s="1" t="s">
        <v>325</v>
      </c>
      <c r="B21" s="1" t="s">
        <v>108</v>
      </c>
      <c r="C21" s="1" t="s">
        <v>473</v>
      </c>
      <c r="D21" s="1" t="s">
        <v>327</v>
      </c>
      <c r="E21" s="1" t="s">
        <v>328</v>
      </c>
      <c r="F21" s="1" t="s">
        <v>108</v>
      </c>
      <c r="G21" s="1" t="s">
        <v>82</v>
      </c>
      <c r="H21" s="1" t="s">
        <v>369</v>
      </c>
      <c r="I21" s="1" t="s">
        <v>474</v>
      </c>
      <c r="J21" s="1" t="s">
        <v>409</v>
      </c>
      <c r="K21" s="1" t="s">
        <v>474</v>
      </c>
      <c r="L21" s="1" t="s">
        <v>474</v>
      </c>
      <c r="M21" s="1" t="s">
        <v>410</v>
      </c>
      <c r="N21" s="1" t="s">
        <v>410</v>
      </c>
      <c r="O21" s="1" t="s">
        <v>411</v>
      </c>
      <c r="P21" s="1" t="s">
        <v>412</v>
      </c>
      <c r="Q21" s="1" t="s">
        <v>475</v>
      </c>
      <c r="R21" s="1" t="s">
        <v>74</v>
      </c>
      <c r="S21" s="1" t="s">
        <v>36</v>
      </c>
      <c r="T21" s="1" t="s">
        <v>414</v>
      </c>
    </row>
    <row r="22" s="1" customFormat="1" spans="1:20">
      <c r="A22" s="1" t="s">
        <v>288</v>
      </c>
      <c r="B22" s="1" t="s">
        <v>108</v>
      </c>
      <c r="C22" s="1" t="s">
        <v>476</v>
      </c>
      <c r="D22" s="1" t="s">
        <v>477</v>
      </c>
      <c r="E22" s="1" t="s">
        <v>291</v>
      </c>
      <c r="F22" s="1" t="s">
        <v>108</v>
      </c>
      <c r="G22" s="1" t="s">
        <v>82</v>
      </c>
      <c r="H22" s="1" t="s">
        <v>369</v>
      </c>
      <c r="I22" s="1" t="s">
        <v>478</v>
      </c>
      <c r="J22" s="1" t="s">
        <v>409</v>
      </c>
      <c r="K22" s="1" t="s">
        <v>478</v>
      </c>
      <c r="L22" s="1" t="s">
        <v>478</v>
      </c>
      <c r="M22" s="1" t="s">
        <v>410</v>
      </c>
      <c r="N22" s="1" t="s">
        <v>410</v>
      </c>
      <c r="O22" s="1" t="s">
        <v>411</v>
      </c>
      <c r="P22" s="1" t="s">
        <v>412</v>
      </c>
      <c r="Q22" s="1" t="s">
        <v>479</v>
      </c>
      <c r="R22" s="1" t="s">
        <v>74</v>
      </c>
      <c r="S22" s="1" t="s">
        <v>36</v>
      </c>
      <c r="T22" s="1" t="s">
        <v>414</v>
      </c>
    </row>
    <row r="23" s="1" customFormat="1" spans="1:20">
      <c r="A23" s="1" t="s">
        <v>180</v>
      </c>
      <c r="B23" s="1" t="s">
        <v>108</v>
      </c>
      <c r="C23" s="1" t="s">
        <v>480</v>
      </c>
      <c r="D23" s="1" t="s">
        <v>481</v>
      </c>
      <c r="E23" s="1" t="s">
        <v>183</v>
      </c>
      <c r="F23" s="1" t="s">
        <v>108</v>
      </c>
      <c r="G23" s="1" t="s">
        <v>82</v>
      </c>
      <c r="H23" s="1" t="s">
        <v>369</v>
      </c>
      <c r="I23" s="1" t="s">
        <v>482</v>
      </c>
      <c r="J23" s="1" t="s">
        <v>409</v>
      </c>
      <c r="K23" s="1" t="s">
        <v>482</v>
      </c>
      <c r="L23" s="1" t="s">
        <v>482</v>
      </c>
      <c r="M23" s="1" t="s">
        <v>410</v>
      </c>
      <c r="N23" s="1" t="s">
        <v>410</v>
      </c>
      <c r="O23" s="1" t="s">
        <v>411</v>
      </c>
      <c r="P23" s="1" t="s">
        <v>412</v>
      </c>
      <c r="Q23" s="1" t="s">
        <v>483</v>
      </c>
      <c r="R23" s="1" t="s">
        <v>74</v>
      </c>
      <c r="S23" s="1" t="s">
        <v>36</v>
      </c>
      <c r="T23" s="1" t="s">
        <v>414</v>
      </c>
    </row>
    <row r="24" s="1" customFormat="1" spans="1:20">
      <c r="A24" s="1" t="s">
        <v>151</v>
      </c>
      <c r="B24" s="1" t="s">
        <v>108</v>
      </c>
      <c r="C24" s="1" t="s">
        <v>484</v>
      </c>
      <c r="D24" s="1" t="s">
        <v>153</v>
      </c>
      <c r="E24" s="1" t="s">
        <v>154</v>
      </c>
      <c r="F24" s="1" t="s">
        <v>108</v>
      </c>
      <c r="G24" s="1" t="s">
        <v>82</v>
      </c>
      <c r="H24" s="1" t="s">
        <v>369</v>
      </c>
      <c r="I24" s="1" t="s">
        <v>485</v>
      </c>
      <c r="J24" s="1" t="s">
        <v>409</v>
      </c>
      <c r="K24" s="1" t="s">
        <v>485</v>
      </c>
      <c r="L24" s="1" t="s">
        <v>485</v>
      </c>
      <c r="M24" s="1" t="s">
        <v>410</v>
      </c>
      <c r="N24" s="1" t="s">
        <v>410</v>
      </c>
      <c r="O24" s="1" t="s">
        <v>411</v>
      </c>
      <c r="P24" s="1" t="s">
        <v>412</v>
      </c>
      <c r="Q24" s="1" t="s">
        <v>486</v>
      </c>
      <c r="R24" s="1" t="s">
        <v>74</v>
      </c>
      <c r="S24" s="1" t="s">
        <v>36</v>
      </c>
      <c r="T24" s="1" t="s">
        <v>414</v>
      </c>
    </row>
    <row r="25" s="1" customFormat="1" spans="1:20">
      <c r="A25" s="1" t="s">
        <v>179</v>
      </c>
      <c r="B25" s="1" t="s">
        <v>108</v>
      </c>
      <c r="C25" s="1" t="s">
        <v>487</v>
      </c>
      <c r="D25" s="1" t="s">
        <v>153</v>
      </c>
      <c r="E25" s="1" t="s">
        <v>154</v>
      </c>
      <c r="F25" s="1" t="s">
        <v>108</v>
      </c>
      <c r="G25" s="1" t="s">
        <v>82</v>
      </c>
      <c r="H25" s="1" t="s">
        <v>369</v>
      </c>
      <c r="I25" s="1" t="s">
        <v>485</v>
      </c>
      <c r="J25" s="1" t="s">
        <v>409</v>
      </c>
      <c r="K25" s="1" t="s">
        <v>485</v>
      </c>
      <c r="L25" s="1" t="s">
        <v>485</v>
      </c>
      <c r="M25" s="1" t="s">
        <v>410</v>
      </c>
      <c r="N25" s="1" t="s">
        <v>410</v>
      </c>
      <c r="O25" s="1" t="s">
        <v>411</v>
      </c>
      <c r="P25" s="1" t="s">
        <v>412</v>
      </c>
      <c r="Q25" s="1" t="s">
        <v>488</v>
      </c>
      <c r="R25" s="1" t="s">
        <v>74</v>
      </c>
      <c r="S25" s="1" t="s">
        <v>36</v>
      </c>
      <c r="T25" s="1" t="s">
        <v>414</v>
      </c>
    </row>
    <row r="26" s="1" customFormat="1" spans="1:20">
      <c r="A26" s="1" t="s">
        <v>274</v>
      </c>
      <c r="B26" s="1" t="s">
        <v>108</v>
      </c>
      <c r="C26" s="1" t="s">
        <v>489</v>
      </c>
      <c r="D26" s="1" t="s">
        <v>276</v>
      </c>
      <c r="E26" s="1" t="s">
        <v>277</v>
      </c>
      <c r="F26" s="1" t="s">
        <v>108</v>
      </c>
      <c r="G26" s="1" t="s">
        <v>82</v>
      </c>
      <c r="H26" s="1" t="s">
        <v>369</v>
      </c>
      <c r="I26" s="1" t="s">
        <v>490</v>
      </c>
      <c r="J26" s="1" t="s">
        <v>409</v>
      </c>
      <c r="K26" s="1" t="s">
        <v>490</v>
      </c>
      <c r="L26" s="1" t="s">
        <v>490</v>
      </c>
      <c r="M26" s="1" t="s">
        <v>410</v>
      </c>
      <c r="N26" s="1" t="s">
        <v>410</v>
      </c>
      <c r="O26" s="1" t="s">
        <v>411</v>
      </c>
      <c r="P26" s="1" t="s">
        <v>412</v>
      </c>
      <c r="Q26" s="1" t="s">
        <v>491</v>
      </c>
      <c r="R26" s="1" t="s">
        <v>74</v>
      </c>
      <c r="S26" s="1" t="s">
        <v>36</v>
      </c>
      <c r="T26" s="1" t="s">
        <v>414</v>
      </c>
    </row>
    <row r="27" s="1" customFormat="1" spans="1:20">
      <c r="A27" s="1" t="s">
        <v>195</v>
      </c>
      <c r="B27" s="1" t="s">
        <v>108</v>
      </c>
      <c r="C27" s="1" t="s">
        <v>492</v>
      </c>
      <c r="D27" s="1" t="s">
        <v>197</v>
      </c>
      <c r="E27" s="1" t="s">
        <v>198</v>
      </c>
      <c r="F27" s="1" t="s">
        <v>108</v>
      </c>
      <c r="G27" s="1" t="s">
        <v>82</v>
      </c>
      <c r="H27" s="1" t="s">
        <v>369</v>
      </c>
      <c r="I27" s="1" t="s">
        <v>493</v>
      </c>
      <c r="J27" s="1" t="s">
        <v>409</v>
      </c>
      <c r="K27" s="1" t="s">
        <v>493</v>
      </c>
      <c r="L27" s="1" t="s">
        <v>493</v>
      </c>
      <c r="M27" s="1" t="s">
        <v>410</v>
      </c>
      <c r="N27" s="1" t="s">
        <v>410</v>
      </c>
      <c r="O27" s="1" t="s">
        <v>411</v>
      </c>
      <c r="P27" s="1" t="s">
        <v>412</v>
      </c>
      <c r="Q27" s="1" t="s">
        <v>494</v>
      </c>
      <c r="R27" s="1" t="s">
        <v>74</v>
      </c>
      <c r="S27" s="1" t="s">
        <v>36</v>
      </c>
      <c r="T27" s="1" t="s">
        <v>414</v>
      </c>
    </row>
    <row r="28" s="1" customFormat="1" spans="1:20">
      <c r="A28" s="1" t="s">
        <v>158</v>
      </c>
      <c r="B28" s="1" t="s">
        <v>108</v>
      </c>
      <c r="C28" s="1" t="s">
        <v>495</v>
      </c>
      <c r="D28" s="1" t="s">
        <v>496</v>
      </c>
      <c r="E28" s="1" t="s">
        <v>161</v>
      </c>
      <c r="F28" s="1" t="s">
        <v>108</v>
      </c>
      <c r="G28" s="1" t="s">
        <v>82</v>
      </c>
      <c r="H28" s="1" t="s">
        <v>369</v>
      </c>
      <c r="I28" s="1" t="s">
        <v>497</v>
      </c>
      <c r="J28" s="1" t="s">
        <v>409</v>
      </c>
      <c r="K28" s="1" t="s">
        <v>497</v>
      </c>
      <c r="L28" s="1" t="s">
        <v>497</v>
      </c>
      <c r="M28" s="1" t="s">
        <v>410</v>
      </c>
      <c r="N28" s="1" t="s">
        <v>410</v>
      </c>
      <c r="O28" s="1" t="s">
        <v>411</v>
      </c>
      <c r="P28" s="1" t="s">
        <v>412</v>
      </c>
      <c r="Q28" s="1" t="s">
        <v>498</v>
      </c>
      <c r="R28" s="1" t="s">
        <v>74</v>
      </c>
      <c r="S28" s="1" t="s">
        <v>36</v>
      </c>
      <c r="T28" s="1" t="s">
        <v>414</v>
      </c>
    </row>
    <row r="29" s="1" customFormat="1" spans="1:20">
      <c r="A29" s="1" t="s">
        <v>349</v>
      </c>
      <c r="B29" s="1" t="s">
        <v>108</v>
      </c>
      <c r="C29" s="1" t="s">
        <v>499</v>
      </c>
      <c r="D29" s="1" t="s">
        <v>500</v>
      </c>
      <c r="E29" s="1" t="s">
        <v>352</v>
      </c>
      <c r="F29" s="1" t="s">
        <v>108</v>
      </c>
      <c r="G29" s="1" t="s">
        <v>82</v>
      </c>
      <c r="H29" s="1" t="s">
        <v>369</v>
      </c>
      <c r="I29" s="1" t="s">
        <v>501</v>
      </c>
      <c r="J29" s="1" t="s">
        <v>409</v>
      </c>
      <c r="K29" s="1" t="s">
        <v>501</v>
      </c>
      <c r="L29" s="1" t="s">
        <v>501</v>
      </c>
      <c r="M29" s="1" t="s">
        <v>410</v>
      </c>
      <c r="N29" s="1" t="s">
        <v>410</v>
      </c>
      <c r="O29" s="1" t="s">
        <v>411</v>
      </c>
      <c r="P29" s="1" t="s">
        <v>412</v>
      </c>
      <c r="Q29" s="1" t="s">
        <v>502</v>
      </c>
      <c r="R29" s="1" t="s">
        <v>74</v>
      </c>
      <c r="S29" s="1" t="s">
        <v>36</v>
      </c>
      <c r="T29" s="1" t="s">
        <v>414</v>
      </c>
    </row>
    <row r="30" s="1" customFormat="1" spans="1:20">
      <c r="A30" s="1" t="s">
        <v>241</v>
      </c>
      <c r="B30" s="1" t="s">
        <v>108</v>
      </c>
      <c r="C30" s="1" t="s">
        <v>503</v>
      </c>
      <c r="D30" s="1" t="s">
        <v>243</v>
      </c>
      <c r="E30" s="1" t="s">
        <v>244</v>
      </c>
      <c r="F30" s="1" t="s">
        <v>108</v>
      </c>
      <c r="G30" s="1" t="s">
        <v>82</v>
      </c>
      <c r="H30" s="1" t="s">
        <v>369</v>
      </c>
      <c r="I30" s="1" t="s">
        <v>504</v>
      </c>
      <c r="J30" s="1" t="s">
        <v>409</v>
      </c>
      <c r="K30" s="1" t="s">
        <v>504</v>
      </c>
      <c r="L30" s="1" t="s">
        <v>504</v>
      </c>
      <c r="M30" s="1" t="s">
        <v>410</v>
      </c>
      <c r="N30" s="1" t="s">
        <v>410</v>
      </c>
      <c r="O30" s="1" t="s">
        <v>411</v>
      </c>
      <c r="P30" s="1" t="s">
        <v>412</v>
      </c>
      <c r="Q30" s="1" t="s">
        <v>505</v>
      </c>
      <c r="R30" s="1" t="s">
        <v>74</v>
      </c>
      <c r="S30" s="1" t="s">
        <v>36</v>
      </c>
      <c r="T30" s="1" t="s">
        <v>506</v>
      </c>
    </row>
    <row r="31" s="1" customFormat="1" spans="1:20">
      <c r="A31" s="1" t="s">
        <v>216</v>
      </c>
      <c r="B31" s="1" t="s">
        <v>81</v>
      </c>
      <c r="C31" s="1" t="s">
        <v>507</v>
      </c>
      <c r="D31" s="1" t="s">
        <v>218</v>
      </c>
      <c r="E31" s="1" t="s">
        <v>219</v>
      </c>
      <c r="F31" s="1" t="s">
        <v>108</v>
      </c>
      <c r="G31" s="1" t="s">
        <v>82</v>
      </c>
      <c r="H31" s="1" t="s">
        <v>369</v>
      </c>
      <c r="I31" s="1" t="s">
        <v>497</v>
      </c>
      <c r="J31" s="1" t="s">
        <v>409</v>
      </c>
      <c r="K31" s="1" t="s">
        <v>497</v>
      </c>
      <c r="L31" s="1" t="s">
        <v>497</v>
      </c>
      <c r="M31" s="1" t="s">
        <v>410</v>
      </c>
      <c r="N31" s="1" t="s">
        <v>410</v>
      </c>
      <c r="O31" s="1" t="s">
        <v>411</v>
      </c>
      <c r="P31" s="1" t="s">
        <v>412</v>
      </c>
      <c r="Q31" s="1" t="s">
        <v>508</v>
      </c>
      <c r="R31" s="1" t="s">
        <v>74</v>
      </c>
      <c r="S31" s="1" t="s">
        <v>36</v>
      </c>
      <c r="T31" s="1" t="s">
        <v>414</v>
      </c>
    </row>
    <row r="32" s="1" customFormat="1" spans="1:20">
      <c r="A32" s="1" t="s">
        <v>120</v>
      </c>
      <c r="B32" s="1" t="s">
        <v>81</v>
      </c>
      <c r="C32" s="1" t="s">
        <v>509</v>
      </c>
      <c r="D32" s="1" t="s">
        <v>510</v>
      </c>
      <c r="E32" s="1" t="s">
        <v>123</v>
      </c>
      <c r="F32" s="1" t="s">
        <v>108</v>
      </c>
      <c r="G32" s="1" t="s">
        <v>82</v>
      </c>
      <c r="H32" s="1" t="s">
        <v>369</v>
      </c>
      <c r="I32" s="1" t="s">
        <v>511</v>
      </c>
      <c r="J32" s="1" t="s">
        <v>409</v>
      </c>
      <c r="K32" s="1" t="s">
        <v>511</v>
      </c>
      <c r="L32" s="1" t="s">
        <v>511</v>
      </c>
      <c r="M32" s="1" t="s">
        <v>410</v>
      </c>
      <c r="N32" s="1" t="s">
        <v>410</v>
      </c>
      <c r="O32" s="1" t="s">
        <v>411</v>
      </c>
      <c r="P32" s="1" t="s">
        <v>412</v>
      </c>
      <c r="Q32" s="1" t="s">
        <v>512</v>
      </c>
      <c r="R32" s="1" t="s">
        <v>74</v>
      </c>
      <c r="S32" s="1" t="s">
        <v>36</v>
      </c>
      <c r="T32" s="1" t="s">
        <v>414</v>
      </c>
    </row>
    <row r="33" s="1" customFormat="1" spans="1:20">
      <c r="A33" s="1" t="s">
        <v>128</v>
      </c>
      <c r="B33" s="1" t="s">
        <v>81</v>
      </c>
      <c r="C33" s="1" t="s">
        <v>513</v>
      </c>
      <c r="D33" s="1" t="s">
        <v>514</v>
      </c>
      <c r="E33" s="1" t="s">
        <v>131</v>
      </c>
      <c r="F33" s="1" t="s">
        <v>108</v>
      </c>
      <c r="G33" s="1" t="s">
        <v>82</v>
      </c>
      <c r="H33" s="1" t="s">
        <v>369</v>
      </c>
      <c r="I33" s="1" t="s">
        <v>515</v>
      </c>
      <c r="J33" s="1" t="s">
        <v>409</v>
      </c>
      <c r="K33" s="1" t="s">
        <v>515</v>
      </c>
      <c r="L33" s="1" t="s">
        <v>515</v>
      </c>
      <c r="M33" s="1" t="s">
        <v>410</v>
      </c>
      <c r="N33" s="1" t="s">
        <v>410</v>
      </c>
      <c r="O33" s="1" t="s">
        <v>411</v>
      </c>
      <c r="P33" s="1" t="s">
        <v>412</v>
      </c>
      <c r="Q33" s="1" t="s">
        <v>516</v>
      </c>
      <c r="R33" s="1" t="s">
        <v>74</v>
      </c>
      <c r="S33" s="1" t="s">
        <v>36</v>
      </c>
      <c r="T33" s="1" t="s">
        <v>414</v>
      </c>
    </row>
    <row r="34" s="1" customFormat="1" spans="1:20">
      <c r="A34" s="1" t="s">
        <v>220</v>
      </c>
      <c r="B34" s="1" t="s">
        <v>81</v>
      </c>
      <c r="C34" s="1" t="s">
        <v>517</v>
      </c>
      <c r="D34" s="1" t="s">
        <v>518</v>
      </c>
      <c r="E34" s="1" t="s">
        <v>223</v>
      </c>
      <c r="F34" s="1" t="s">
        <v>108</v>
      </c>
      <c r="G34" s="1" t="s">
        <v>82</v>
      </c>
      <c r="H34" s="1" t="s">
        <v>369</v>
      </c>
      <c r="I34" s="1" t="s">
        <v>519</v>
      </c>
      <c r="J34" s="1" t="s">
        <v>409</v>
      </c>
      <c r="K34" s="1" t="s">
        <v>519</v>
      </c>
      <c r="L34" s="1" t="s">
        <v>519</v>
      </c>
      <c r="M34" s="1" t="s">
        <v>410</v>
      </c>
      <c r="N34" s="1" t="s">
        <v>410</v>
      </c>
      <c r="O34" s="1" t="s">
        <v>411</v>
      </c>
      <c r="P34" s="1" t="s">
        <v>412</v>
      </c>
      <c r="Q34" s="1" t="s">
        <v>520</v>
      </c>
      <c r="R34" s="1" t="s">
        <v>74</v>
      </c>
      <c r="S34" s="1" t="s">
        <v>36</v>
      </c>
      <c r="T34" s="1" t="s">
        <v>414</v>
      </c>
    </row>
    <row r="35" s="1" customFormat="1" spans="1:20">
      <c r="A35" s="1" t="s">
        <v>136</v>
      </c>
      <c r="B35" s="1" t="s">
        <v>81</v>
      </c>
      <c r="C35" s="1" t="s">
        <v>521</v>
      </c>
      <c r="D35" s="1" t="s">
        <v>522</v>
      </c>
      <c r="E35" s="1" t="s">
        <v>139</v>
      </c>
      <c r="F35" s="1" t="s">
        <v>108</v>
      </c>
      <c r="G35" s="1" t="s">
        <v>82</v>
      </c>
      <c r="H35" s="1" t="s">
        <v>369</v>
      </c>
      <c r="I35" s="1" t="s">
        <v>523</v>
      </c>
      <c r="J35" s="1" t="s">
        <v>409</v>
      </c>
      <c r="K35" s="1" t="s">
        <v>523</v>
      </c>
      <c r="L35" s="1" t="s">
        <v>523</v>
      </c>
      <c r="M35" s="1" t="s">
        <v>410</v>
      </c>
      <c r="N35" s="1" t="s">
        <v>410</v>
      </c>
      <c r="O35" s="1" t="s">
        <v>411</v>
      </c>
      <c r="P35" s="1" t="s">
        <v>412</v>
      </c>
      <c r="Q35" s="1" t="s">
        <v>524</v>
      </c>
      <c r="R35" s="1" t="s">
        <v>74</v>
      </c>
      <c r="S35" s="1" t="s">
        <v>36</v>
      </c>
      <c r="T35" s="1" t="s">
        <v>414</v>
      </c>
    </row>
    <row r="36" s="1" customFormat="1" spans="1:20">
      <c r="A36" s="1" t="s">
        <v>210</v>
      </c>
      <c r="B36" s="1" t="s">
        <v>92</v>
      </c>
      <c r="C36" s="1" t="s">
        <v>525</v>
      </c>
      <c r="D36" s="1" t="s">
        <v>212</v>
      </c>
      <c r="E36" s="1" t="s">
        <v>213</v>
      </c>
      <c r="F36" s="1" t="s">
        <v>108</v>
      </c>
      <c r="G36" s="1" t="s">
        <v>82</v>
      </c>
      <c r="H36" s="1" t="s">
        <v>369</v>
      </c>
      <c r="I36" s="1" t="s">
        <v>526</v>
      </c>
      <c r="J36" s="1" t="s">
        <v>409</v>
      </c>
      <c r="K36" s="1" t="s">
        <v>526</v>
      </c>
      <c r="L36" s="1" t="s">
        <v>526</v>
      </c>
      <c r="M36" s="1" t="s">
        <v>410</v>
      </c>
      <c r="N36" s="1" t="s">
        <v>410</v>
      </c>
      <c r="O36" s="1" t="s">
        <v>411</v>
      </c>
      <c r="P36" s="1" t="s">
        <v>412</v>
      </c>
      <c r="Q36" s="1" t="s">
        <v>527</v>
      </c>
      <c r="R36" s="1" t="s">
        <v>74</v>
      </c>
      <c r="S36" s="1" t="s">
        <v>36</v>
      </c>
      <c r="T36" s="1" t="s">
        <v>414</v>
      </c>
    </row>
    <row r="37" s="1" customFormat="1" spans="1:20">
      <c r="A37" s="1" t="s">
        <v>96</v>
      </c>
      <c r="B37" s="1" t="s">
        <v>92</v>
      </c>
      <c r="C37" s="1" t="s">
        <v>528</v>
      </c>
      <c r="D37" s="1" t="s">
        <v>529</v>
      </c>
      <c r="E37" s="1" t="s">
        <v>99</v>
      </c>
      <c r="F37" s="1" t="s">
        <v>92</v>
      </c>
      <c r="G37" s="1" t="s">
        <v>82</v>
      </c>
      <c r="H37" s="1" t="s">
        <v>369</v>
      </c>
      <c r="I37" s="1" t="s">
        <v>530</v>
      </c>
      <c r="J37" s="1" t="s">
        <v>409</v>
      </c>
      <c r="K37" s="1" t="s">
        <v>530</v>
      </c>
      <c r="L37" s="1" t="s">
        <v>531</v>
      </c>
      <c r="M37" s="1" t="s">
        <v>532</v>
      </c>
      <c r="N37" s="1" t="s">
        <v>532</v>
      </c>
      <c r="O37" s="1" t="s">
        <v>411</v>
      </c>
      <c r="P37" s="1" t="s">
        <v>412</v>
      </c>
      <c r="Q37" s="1" t="s">
        <v>533</v>
      </c>
      <c r="R37" s="1" t="s">
        <v>74</v>
      </c>
      <c r="S37" s="1" t="s">
        <v>36</v>
      </c>
      <c r="T37" s="1" t="s">
        <v>414</v>
      </c>
    </row>
    <row r="38" s="1" customFormat="1" spans="1:20">
      <c r="A38" s="1" t="s">
        <v>112</v>
      </c>
      <c r="B38" s="1" t="s">
        <v>92</v>
      </c>
      <c r="C38" s="1" t="s">
        <v>534</v>
      </c>
      <c r="D38" s="1" t="s">
        <v>114</v>
      </c>
      <c r="E38" s="1" t="s">
        <v>115</v>
      </c>
      <c r="F38" s="1" t="s">
        <v>108</v>
      </c>
      <c r="G38" s="1" t="s">
        <v>82</v>
      </c>
      <c r="H38" s="1" t="s">
        <v>369</v>
      </c>
      <c r="I38" s="1" t="s">
        <v>535</v>
      </c>
      <c r="J38" s="1" t="s">
        <v>409</v>
      </c>
      <c r="K38" s="1" t="s">
        <v>535</v>
      </c>
      <c r="L38" s="1" t="s">
        <v>535</v>
      </c>
      <c r="M38" s="1" t="s">
        <v>410</v>
      </c>
      <c r="N38" s="1" t="s">
        <v>410</v>
      </c>
      <c r="O38" s="1" t="s">
        <v>411</v>
      </c>
      <c r="P38" s="1" t="s">
        <v>412</v>
      </c>
      <c r="Q38" s="1" t="s">
        <v>536</v>
      </c>
      <c r="R38" s="1" t="s">
        <v>74</v>
      </c>
      <c r="S38" s="1" t="s">
        <v>36</v>
      </c>
      <c r="T38" s="1" t="s">
        <v>414</v>
      </c>
    </row>
    <row r="39" s="1" customFormat="1" spans="1:20">
      <c r="A39" s="1" t="s">
        <v>88</v>
      </c>
      <c r="B39" s="1" t="s">
        <v>92</v>
      </c>
      <c r="C39" s="1" t="s">
        <v>537</v>
      </c>
      <c r="D39" s="1" t="s">
        <v>90</v>
      </c>
      <c r="E39" s="1" t="s">
        <v>91</v>
      </c>
      <c r="F39" s="1" t="s">
        <v>81</v>
      </c>
      <c r="G39" s="1" t="s">
        <v>82</v>
      </c>
      <c r="H39" s="1" t="s">
        <v>369</v>
      </c>
      <c r="I39" s="1" t="s">
        <v>538</v>
      </c>
      <c r="J39" s="1" t="s">
        <v>409</v>
      </c>
      <c r="K39" s="1" t="s">
        <v>538</v>
      </c>
      <c r="L39" s="1" t="s">
        <v>538</v>
      </c>
      <c r="M39" s="1" t="s">
        <v>410</v>
      </c>
      <c r="N39" s="1" t="s">
        <v>410</v>
      </c>
      <c r="O39" s="1" t="s">
        <v>411</v>
      </c>
      <c r="P39" s="1" t="s">
        <v>412</v>
      </c>
      <c r="Q39" s="1" t="s">
        <v>539</v>
      </c>
      <c r="R39" s="1" t="s">
        <v>74</v>
      </c>
      <c r="S39" s="1" t="s">
        <v>36</v>
      </c>
      <c r="T39" s="1" t="s">
        <v>414</v>
      </c>
    </row>
    <row r="40" s="1" customFormat="1" spans="1:20">
      <c r="A40" s="1" t="s">
        <v>104</v>
      </c>
      <c r="B40" s="1" t="s">
        <v>92</v>
      </c>
      <c r="C40" s="1" t="s">
        <v>540</v>
      </c>
      <c r="D40" s="1" t="s">
        <v>541</v>
      </c>
      <c r="E40" s="1" t="s">
        <v>107</v>
      </c>
      <c r="F40" s="1" t="s">
        <v>108</v>
      </c>
      <c r="G40" s="1" t="s">
        <v>82</v>
      </c>
      <c r="H40" s="1" t="s">
        <v>369</v>
      </c>
      <c r="I40" s="1" t="s">
        <v>542</v>
      </c>
      <c r="J40" s="1" t="s">
        <v>409</v>
      </c>
      <c r="K40" s="1" t="s">
        <v>542</v>
      </c>
      <c r="L40" s="1" t="s">
        <v>542</v>
      </c>
      <c r="M40" s="1" t="s">
        <v>410</v>
      </c>
      <c r="N40" s="1" t="s">
        <v>410</v>
      </c>
      <c r="O40" s="1" t="s">
        <v>411</v>
      </c>
      <c r="P40" s="1" t="s">
        <v>412</v>
      </c>
      <c r="Q40" s="1" t="s">
        <v>543</v>
      </c>
      <c r="R40" s="1" t="s">
        <v>74</v>
      </c>
      <c r="S40" s="1" t="s">
        <v>36</v>
      </c>
      <c r="T40" s="1" t="s">
        <v>414</v>
      </c>
    </row>
    <row r="41" s="1" customFormat="1" spans="1:20">
      <c r="A41" s="1" t="s">
        <v>72</v>
      </c>
      <c r="B41" s="1" t="s">
        <v>80</v>
      </c>
      <c r="C41" s="1" t="s">
        <v>544</v>
      </c>
      <c r="D41" s="1" t="s">
        <v>545</v>
      </c>
      <c r="E41" s="1" t="s">
        <v>79</v>
      </c>
      <c r="F41" s="1" t="s">
        <v>81</v>
      </c>
      <c r="G41" s="1" t="s">
        <v>82</v>
      </c>
      <c r="H41" s="1" t="s">
        <v>369</v>
      </c>
      <c r="I41" s="1" t="s">
        <v>546</v>
      </c>
      <c r="J41" s="1" t="s">
        <v>409</v>
      </c>
      <c r="K41" s="1" t="s">
        <v>546</v>
      </c>
      <c r="L41" s="1" t="s">
        <v>546</v>
      </c>
      <c r="M41" s="1" t="s">
        <v>410</v>
      </c>
      <c r="N41" s="1" t="s">
        <v>410</v>
      </c>
      <c r="O41" s="1" t="s">
        <v>411</v>
      </c>
      <c r="P41" s="1" t="s">
        <v>412</v>
      </c>
      <c r="Q41" s="1" t="s">
        <v>547</v>
      </c>
      <c r="R41" s="1" t="s">
        <v>74</v>
      </c>
      <c r="S41" s="1" t="s">
        <v>36</v>
      </c>
      <c r="T41" s="1" t="s">
        <v>414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2022-02-12T03:03:05Z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A1785FF482374B0A8FD9DAB30BAA00CC</vt:lpwstr>
  </property>
</Properties>
</file>