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对账!$1:$15</definedName>
  </definedNames>
  <calcPr calcId="144525"/>
</workbook>
</file>

<file path=xl/sharedStrings.xml><?xml version="1.0" encoding="utf-8"?>
<sst xmlns="http://schemas.openxmlformats.org/spreadsheetml/2006/main" count="404" uniqueCount="156">
  <si>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</si>
  <si>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</si>
  <si>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</si>
  <si>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</si>
  <si>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</si>
  <si>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</si>
  <si>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</si>
  <si>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</si>
  <si>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</si>
  <si>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</si>
  <si>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</si>
  <si>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</si>
  <si>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</si>
  <si>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</si>
  <si>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</si>
  <si>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</si>
  <si>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</si>
  <si>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</si>
  <si>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</si>
  <si>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</si>
  <si>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</si>
  <si>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</si>
  <si>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</si>
  <si>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</si>
  <si>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</si>
  <si>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17195875682	</t>
  </si>
  <si>
    <t>Ctrip</t>
  </si>
  <si>
    <t>正常</t>
  </si>
  <si>
    <t>[武汉]城市便捷酒店(武汉汉口火车站地铁站店)(68345986)</t>
  </si>
  <si>
    <t>特惠大床房&lt;2人入住&gt;&lt;早餐&gt;</t>
  </si>
  <si>
    <t>CNY</t>
  </si>
  <si>
    <t>龚秋烨</t>
  </si>
  <si>
    <t>CA13744220212CNY</t>
  </si>
  <si>
    <t>未提现</t>
  </si>
  <si>
    <t>携程开票</t>
  </si>
  <si>
    <t xml:space="preserve">	</t>
  </si>
  <si>
    <t xml:space="preserve">17218049609	</t>
  </si>
  <si>
    <t>[哈尔滨]汉庭酒店(哈尔滨火车站广场店)(68601070)</t>
  </si>
  <si>
    <t>高级大床房A&lt;2人入住&gt;</t>
  </si>
  <si>
    <t>于春雨</t>
  </si>
  <si>
    <t xml:space="preserve">R1500013075584068001	</t>
  </si>
  <si>
    <t>取消</t>
  </si>
  <si>
    <t xml:space="preserve">17228835418	</t>
  </si>
  <si>
    <t>[如东]格林豪泰酒店（如东长沙镇镇政府店）(77148110)</t>
  </si>
  <si>
    <t>商务大床房&lt;2人入住&gt;</t>
  </si>
  <si>
    <t>项庆锋</t>
  </si>
  <si>
    <t xml:space="preserve">2408574	</t>
  </si>
  <si>
    <t xml:space="preserve">(GRT)74624496;	</t>
  </si>
  <si>
    <t xml:space="preserve">17234422112	</t>
  </si>
  <si>
    <t>[null](82507816)</t>
  </si>
  <si>
    <t xml:space="preserve">17235268099	</t>
  </si>
  <si>
    <t xml:space="preserve">17236140468	</t>
  </si>
  <si>
    <t>[null](80249206)</t>
  </si>
  <si>
    <t xml:space="preserve">17242154313	</t>
  </si>
  <si>
    <t>[汝城]尚客优连锁酒店(汝城九龙国际店)(77139816)</t>
  </si>
  <si>
    <t>麻将双床房&lt;2人入住&gt;</t>
  </si>
  <si>
    <t>朱惠凯</t>
  </si>
  <si>
    <t xml:space="preserve">17242992556	</t>
  </si>
  <si>
    <t>[上海]上海森景大酒店(76480208)</t>
  </si>
  <si>
    <t>特价大床房&lt;2人入住&gt;&lt;早餐&gt;</t>
  </si>
  <si>
    <t>江吟</t>
  </si>
  <si>
    <t xml:space="preserve">已入住	</t>
  </si>
  <si>
    <t xml:space="preserve">17243031255	</t>
  </si>
  <si>
    <t>[溧阳]尚客优连锁酒店(溧阳天目湖店)(81208936)</t>
  </si>
  <si>
    <t>特惠大床房(无窗）&lt;2人入住&gt;</t>
  </si>
  <si>
    <t>孔亮</t>
  </si>
  <si>
    <t xml:space="preserve">17243412610	</t>
  </si>
  <si>
    <t>[广州]广州珀丽酒店(76255406)</t>
  </si>
  <si>
    <t>豪华双床房&lt;2人入住&gt;</t>
  </si>
  <si>
    <t>陈奕丰</t>
  </si>
  <si>
    <t xml:space="preserve">2409817	</t>
  </si>
  <si>
    <t xml:space="preserve">17243461271	</t>
  </si>
  <si>
    <t>[北京]全季酒店(北京顺义燕京桥店)(80251080)</t>
  </si>
  <si>
    <t>双床房A&lt;2人入住&gt;</t>
  </si>
  <si>
    <t>kang/minbeom</t>
  </si>
  <si>
    <t xml:space="preserve">2409821	</t>
  </si>
  <si>
    <t xml:space="preserve">17244318302	</t>
  </si>
  <si>
    <t>[合肥]格林豪泰酒店(合肥明发广场店)(80249219)</t>
  </si>
  <si>
    <t>特惠大床房&lt;2人入住&gt;</t>
  </si>
  <si>
    <t>王贵兵</t>
  </si>
  <si>
    <t xml:space="preserve">2409927	</t>
  </si>
  <si>
    <t>，</t>
  </si>
  <si>
    <t>A220212094528481</t>
  </si>
  <si>
    <t>总计：3293元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</si>
  <si>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</si>
  <si>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</si>
  <si>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</si>
  <si>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</si>
  <si>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</si>
  <si>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</si>
  <si>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</si>
  <si>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</si>
  <si>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</si>
  <si>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</si>
  <si>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</si>
  <si>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</si>
  <si>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</si>
  <si>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</si>
  <si>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</si>
  <si>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</si>
  <si>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</si>
  <si>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2022-01-27</t>
  </si>
  <si>
    <t>2409927</t>
  </si>
  <si>
    <t>格林豪泰酒店(合肥明发广场店)</t>
  </si>
  <si>
    <t>2022-01-28</t>
  </si>
  <si>
    <t>退房日月结</t>
  </si>
  <si>
    <t>122.00</t>
  </si>
  <si>
    <t>RMB</t>
  </si>
  <si>
    <t>0</t>
  </si>
  <si>
    <t>0.00</t>
  </si>
  <si>
    <t>携程汇登国内直连</t>
  </si>
  <si>
    <t>2022-01-27 20:46:22</t>
  </si>
  <si>
    <t>否</t>
  </si>
  <si>
    <t>广州汇登信息科技有限公司</t>
  </si>
  <si>
    <t>直连</t>
  </si>
  <si>
    <t>2409817</t>
  </si>
  <si>
    <t>广州珀丽酒店</t>
  </si>
  <si>
    <t>267.00</t>
  </si>
  <si>
    <t>2022-01-27 15:40:17</t>
  </si>
  <si>
    <t>2409774</t>
  </si>
  <si>
    <t>尚客优连锁酒店（溧阳天目湖店）</t>
  </si>
  <si>
    <t>118.00</t>
  </si>
  <si>
    <t>2022-01-27 13:24:29</t>
  </si>
  <si>
    <t>2409763</t>
  </si>
  <si>
    <t>上海森景大酒店</t>
  </si>
  <si>
    <t>192.00</t>
  </si>
  <si>
    <t>2022-01-27 13:11:07</t>
  </si>
  <si>
    <t>2409641</t>
  </si>
  <si>
    <t>尚客优连锁酒店（汝城九龙国际店）</t>
  </si>
  <si>
    <t>152.00</t>
  </si>
  <si>
    <t>2022-01-27 02:04:16</t>
  </si>
  <si>
    <t>2022-01-26</t>
  </si>
  <si>
    <t>2409273</t>
  </si>
  <si>
    <t>珀斯智能公寓酒店</t>
  </si>
  <si>
    <t>郝青辉</t>
  </si>
  <si>
    <t>539.00</t>
  </si>
  <si>
    <t>2022-01-26 10:54:37</t>
  </si>
  <si>
    <t>2022-01-25</t>
  </si>
  <si>
    <t>2409088</t>
  </si>
  <si>
    <t>广州融创施柏阁酒店</t>
  </si>
  <si>
    <t>彭健敏,王罡</t>
  </si>
  <si>
    <t>908.00</t>
  </si>
  <si>
    <t>2022-01-25 22:53:01</t>
  </si>
  <si>
    <t>2408909</t>
  </si>
  <si>
    <t>朱天宇</t>
  </si>
  <si>
    <t>454.00</t>
  </si>
  <si>
    <t>2022-01-25 18:52:43</t>
  </si>
  <si>
    <t>2408574</t>
  </si>
  <si>
    <t>格林豪泰酒店（如东长沙镇镇政府店）</t>
  </si>
  <si>
    <t>379.00</t>
  </si>
  <si>
    <t>2022-01-25 10:20:27</t>
  </si>
  <si>
    <t>2022-01-18</t>
  </si>
  <si>
    <t>2399309</t>
  </si>
  <si>
    <t>城市便捷酒店(武汉汉口火车站地铁站店)</t>
  </si>
  <si>
    <t>162.00</t>
  </si>
  <si>
    <t>2022-01-18 21:59:24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</si>
</sst>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12" borderId="4" applyNumberFormat="0" applyAlignment="0" applyProtection="0">
      <alignment vertical="center"/>
    </xf>
    <xf numFmtId="0" fontId="11" fillId="12" borderId="1" applyNumberFormat="0" applyAlignment="0" applyProtection="0">
      <alignment vertical="center"/>
    </xf>
    <xf numFmtId="0" fontId="16" fillId="18" borderId="6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44588</v>
      </c>
      <c r="G2" s="6">
        <v>44589</v>
      </c>
      <c r="H2" s="4">
        <v>1</v>
      </c>
      <c r="I2" s="4">
        <v>1</v>
      </c>
      <c r="J2" s="4">
        <v>1</v>
      </c>
      <c r="K2" s="4" t="s">
        <v>30</v>
      </c>
      <c r="L2" s="4">
        <v>162</v>
      </c>
      <c r="M2" s="4">
        <v>162</v>
      </c>
      <c r="N2" s="4" t="s">
        <v>31</v>
      </c>
      <c r="O2" s="4" t="s">
        <v>32</v>
      </c>
      <c r="P2" s="4" t="s">
        <v>33</v>
      </c>
      <c r="Q2" s="4">
        <v>0</v>
      </c>
      <c r="R2" s="7">
        <v>44579</v>
      </c>
      <c r="S2" s="6">
        <v>44604</v>
      </c>
      <c r="T2" s="4" t="s">
        <v>34</v>
      </c>
      <c r="U2" s="4">
        <v>162</v>
      </c>
      <c r="V2" s="4">
        <v>0</v>
      </c>
      <c r="W2" s="4">
        <v>0</v>
      </c>
      <c r="X2" s="4" t="s">
        <v>35</v>
      </c>
      <c r="Y2" s="4" t="s">
        <v>35</v>
      </c>
    </row>
    <row r="3" s="4" customFormat="1" spans="1:25">
      <c r="A3" s="4" t="s">
        <v>36</v>
      </c>
      <c r="B3" s="4" t="s">
        <v>26</v>
      </c>
      <c r="C3" s="4" t="s">
        <v>27</v>
      </c>
      <c r="D3" s="4" t="s">
        <v>37</v>
      </c>
      <c r="E3" s="4" t="s">
        <v>38</v>
      </c>
      <c r="F3" s="6">
        <v>44588</v>
      </c>
      <c r="G3" s="6">
        <v>44589</v>
      </c>
      <c r="H3" s="4">
        <v>1</v>
      </c>
      <c r="I3" s="4">
        <v>1</v>
      </c>
      <c r="J3" s="4">
        <v>1</v>
      </c>
      <c r="K3" s="4" t="s">
        <v>30</v>
      </c>
      <c r="L3" s="4">
        <v>168</v>
      </c>
      <c r="M3" s="4">
        <v>168</v>
      </c>
      <c r="N3" s="4" t="s">
        <v>39</v>
      </c>
      <c r="O3" s="4" t="s">
        <v>32</v>
      </c>
      <c r="P3" s="4" t="s">
        <v>33</v>
      </c>
      <c r="Q3" s="4">
        <v>0</v>
      </c>
      <c r="R3" s="7">
        <v>44583</v>
      </c>
      <c r="S3" s="6">
        <v>44604</v>
      </c>
      <c r="T3" s="4" t="s">
        <v>34</v>
      </c>
      <c r="U3" s="4">
        <v>168</v>
      </c>
      <c r="V3" s="4">
        <v>0</v>
      </c>
      <c r="W3" s="4">
        <v>0</v>
      </c>
      <c r="X3" s="4" t="s">
        <v>35</v>
      </c>
      <c r="Y3" s="4" t="s">
        <v>40</v>
      </c>
    </row>
    <row r="4" s="4" customFormat="1" spans="1:25">
      <c r="A4" s="4" t="s">
        <v>36</v>
      </c>
      <c r="B4" s="4" t="s">
        <v>26</v>
      </c>
      <c r="C4" s="4" t="s">
        <v>41</v>
      </c>
      <c r="D4" s="4" t="s">
        <v>37</v>
      </c>
      <c r="E4" s="4" t="s">
        <v>38</v>
      </c>
      <c r="F4" s="6">
        <v>44588</v>
      </c>
      <c r="G4" s="6">
        <v>44589</v>
      </c>
      <c r="H4" s="4">
        <v>1</v>
      </c>
      <c r="I4" s="4">
        <v>1</v>
      </c>
      <c r="J4" s="4">
        <v>1</v>
      </c>
      <c r="K4" s="4" t="s">
        <v>30</v>
      </c>
      <c r="L4" s="4">
        <v>-168</v>
      </c>
      <c r="M4" s="4">
        <v>-168</v>
      </c>
      <c r="N4" s="4" t="s">
        <v>39</v>
      </c>
      <c r="O4" s="4" t="s">
        <v>32</v>
      </c>
      <c r="P4" s="4" t="s">
        <v>33</v>
      </c>
      <c r="Q4" s="4">
        <v>0</v>
      </c>
      <c r="R4" s="7">
        <v>44583</v>
      </c>
      <c r="S4" s="6">
        <v>44604</v>
      </c>
      <c r="T4" s="4" t="s">
        <v>34</v>
      </c>
      <c r="U4" s="4">
        <v>-168</v>
      </c>
      <c r="V4" s="4">
        <v>0</v>
      </c>
      <c r="W4" s="4">
        <v>0</v>
      </c>
      <c r="X4" s="4" t="s">
        <v>35</v>
      </c>
      <c r="Y4" s="4" t="s">
        <v>40</v>
      </c>
    </row>
    <row r="5" s="4" customFormat="1" spans="1:25">
      <c r="A5" s="4" t="s">
        <v>42</v>
      </c>
      <c r="B5" s="4" t="s">
        <v>26</v>
      </c>
      <c r="C5" s="4" t="s">
        <v>27</v>
      </c>
      <c r="D5" s="4" t="s">
        <v>43</v>
      </c>
      <c r="E5" s="4" t="s">
        <v>44</v>
      </c>
      <c r="F5" s="6">
        <v>44587</v>
      </c>
      <c r="G5" s="6">
        <v>44589</v>
      </c>
      <c r="H5" s="4">
        <v>1</v>
      </c>
      <c r="I5" s="4">
        <v>2</v>
      </c>
      <c r="J5" s="4">
        <v>2</v>
      </c>
      <c r="K5" s="4" t="s">
        <v>30</v>
      </c>
      <c r="L5" s="4">
        <v>379</v>
      </c>
      <c r="M5" s="4">
        <v>379</v>
      </c>
      <c r="N5" s="4" t="s">
        <v>45</v>
      </c>
      <c r="O5" s="4" t="s">
        <v>32</v>
      </c>
      <c r="P5" s="4" t="s">
        <v>33</v>
      </c>
      <c r="Q5" s="4">
        <v>0</v>
      </c>
      <c r="R5" s="7">
        <v>44586</v>
      </c>
      <c r="S5" s="6">
        <v>44604</v>
      </c>
      <c r="T5" s="4" t="s">
        <v>34</v>
      </c>
      <c r="U5" s="4">
        <v>379</v>
      </c>
      <c r="V5" s="4">
        <v>0</v>
      </c>
      <c r="W5" s="4">
        <v>0</v>
      </c>
      <c r="X5" s="4" t="s">
        <v>46</v>
      </c>
      <c r="Y5" s="4" t="s">
        <v>47</v>
      </c>
    </row>
    <row r="6" s="4" customFormat="1" spans="1:25">
      <c r="A6" s="4" t="s">
        <v>48</v>
      </c>
      <c r="B6" s="4" t="s">
        <v>26</v>
      </c>
      <c r="C6" s="4" t="s">
        <v>27</v>
      </c>
      <c r="D6" s="4" t="s">
        <v>49</v>
      </c>
      <c r="E6" s="4"/>
      <c r="F6" s="6">
        <v>44588</v>
      </c>
      <c r="G6" s="6">
        <v>44589</v>
      </c>
      <c r="H6" s="4">
        <v>0</v>
      </c>
      <c r="I6" s="4">
        <v>1</v>
      </c>
      <c r="J6" s="4">
        <v>0</v>
      </c>
      <c r="K6" s="4" t="s">
        <v>30</v>
      </c>
      <c r="L6" s="4">
        <v>454</v>
      </c>
      <c r="M6" s="4">
        <v>454</v>
      </c>
      <c r="N6" s="4"/>
      <c r="O6" s="4" t="s">
        <v>32</v>
      </c>
      <c r="P6" s="4" t="s">
        <v>33</v>
      </c>
      <c r="Q6" s="4">
        <v>0</v>
      </c>
      <c r="R6" s="7">
        <v>44586</v>
      </c>
      <c r="S6" s="6">
        <v>44604</v>
      </c>
      <c r="T6" s="4" t="s">
        <v>34</v>
      </c>
      <c r="U6" s="4">
        <v>454</v>
      </c>
      <c r="V6" s="4">
        <v>0</v>
      </c>
      <c r="W6" s="4">
        <v>0</v>
      </c>
      <c r="X6" s="4" t="s">
        <v>35</v>
      </c>
      <c r="Y6" s="4" t="s">
        <v>35</v>
      </c>
    </row>
    <row r="7" s="4" customFormat="1" spans="1:25">
      <c r="A7" s="4" t="s">
        <v>50</v>
      </c>
      <c r="B7" s="4" t="s">
        <v>26</v>
      </c>
      <c r="C7" s="4" t="s">
        <v>27</v>
      </c>
      <c r="D7" s="4" t="s">
        <v>49</v>
      </c>
      <c r="E7" s="4"/>
      <c r="F7" s="6">
        <v>44588</v>
      </c>
      <c r="G7" s="6">
        <v>44589</v>
      </c>
      <c r="H7" s="4">
        <v>0</v>
      </c>
      <c r="I7" s="4">
        <v>1</v>
      </c>
      <c r="J7" s="4">
        <v>0</v>
      </c>
      <c r="K7" s="4" t="s">
        <v>30</v>
      </c>
      <c r="L7" s="4">
        <v>908</v>
      </c>
      <c r="M7" s="4">
        <v>908</v>
      </c>
      <c r="N7" s="4"/>
      <c r="O7" s="4" t="s">
        <v>32</v>
      </c>
      <c r="P7" s="4" t="s">
        <v>33</v>
      </c>
      <c r="Q7" s="4">
        <v>0</v>
      </c>
      <c r="R7" s="7">
        <v>44586</v>
      </c>
      <c r="S7" s="6">
        <v>44604</v>
      </c>
      <c r="T7" s="4" t="s">
        <v>34</v>
      </c>
      <c r="U7" s="4">
        <v>908</v>
      </c>
      <c r="V7" s="4">
        <v>0</v>
      </c>
      <c r="W7" s="4">
        <v>0</v>
      </c>
      <c r="X7" s="4" t="s">
        <v>35</v>
      </c>
      <c r="Y7" s="4" t="s">
        <v>35</v>
      </c>
    </row>
    <row r="8" s="4" customFormat="1" spans="1:25">
      <c r="A8" s="4" t="s">
        <v>51</v>
      </c>
      <c r="B8" s="4" t="s">
        <v>26</v>
      </c>
      <c r="C8" s="4" t="s">
        <v>27</v>
      </c>
      <c r="D8" s="4" t="s">
        <v>52</v>
      </c>
      <c r="E8" s="4"/>
      <c r="F8" s="6">
        <v>44587</v>
      </c>
      <c r="G8" s="6">
        <v>44589</v>
      </c>
      <c r="H8" s="4">
        <v>0</v>
      </c>
      <c r="I8" s="4">
        <v>2</v>
      </c>
      <c r="J8" s="4">
        <v>0</v>
      </c>
      <c r="K8" s="4" t="s">
        <v>30</v>
      </c>
      <c r="L8" s="4">
        <v>539</v>
      </c>
      <c r="M8" s="4">
        <v>539</v>
      </c>
      <c r="N8" s="4"/>
      <c r="O8" s="4" t="s">
        <v>32</v>
      </c>
      <c r="P8" s="4" t="s">
        <v>33</v>
      </c>
      <c r="Q8" s="4">
        <v>0</v>
      </c>
      <c r="R8" s="7">
        <v>44587</v>
      </c>
      <c r="S8" s="6">
        <v>44604</v>
      </c>
      <c r="T8" s="4" t="s">
        <v>34</v>
      </c>
      <c r="U8" s="4">
        <v>539</v>
      </c>
      <c r="V8" s="4">
        <v>0</v>
      </c>
      <c r="W8" s="4">
        <v>0</v>
      </c>
      <c r="X8" s="4" t="s">
        <v>35</v>
      </c>
      <c r="Y8" s="4" t="s">
        <v>35</v>
      </c>
    </row>
    <row r="9" s="4" customFormat="1" spans="1:25">
      <c r="A9" s="4" t="s">
        <v>53</v>
      </c>
      <c r="B9" s="4" t="s">
        <v>26</v>
      </c>
      <c r="C9" s="4" t="s">
        <v>27</v>
      </c>
      <c r="D9" s="4" t="s">
        <v>54</v>
      </c>
      <c r="E9" s="4" t="s">
        <v>55</v>
      </c>
      <c r="F9" s="6">
        <v>44588</v>
      </c>
      <c r="G9" s="6">
        <v>44589</v>
      </c>
      <c r="H9" s="4">
        <v>1</v>
      </c>
      <c r="I9" s="4">
        <v>1</v>
      </c>
      <c r="J9" s="4">
        <v>1</v>
      </c>
      <c r="K9" s="4" t="s">
        <v>30</v>
      </c>
      <c r="L9" s="4">
        <v>152</v>
      </c>
      <c r="M9" s="4">
        <v>152</v>
      </c>
      <c r="N9" s="4" t="s">
        <v>56</v>
      </c>
      <c r="O9" s="4" t="s">
        <v>32</v>
      </c>
      <c r="P9" s="4" t="s">
        <v>33</v>
      </c>
      <c r="Q9" s="4">
        <v>0</v>
      </c>
      <c r="R9" s="7">
        <v>44588</v>
      </c>
      <c r="S9" s="6">
        <v>44604</v>
      </c>
      <c r="T9" s="4" t="s">
        <v>34</v>
      </c>
      <c r="U9" s="4">
        <v>152</v>
      </c>
      <c r="V9" s="4">
        <v>0</v>
      </c>
      <c r="W9" s="4">
        <v>0</v>
      </c>
      <c r="X9" s="4" t="s">
        <v>35</v>
      </c>
      <c r="Y9" s="4" t="s">
        <v>35</v>
      </c>
    </row>
    <row r="10" s="4" customFormat="1" spans="1:25">
      <c r="A10" s="4" t="s">
        <v>57</v>
      </c>
      <c r="B10" s="4" t="s">
        <v>26</v>
      </c>
      <c r="C10" s="4" t="s">
        <v>27</v>
      </c>
      <c r="D10" s="4" t="s">
        <v>58</v>
      </c>
      <c r="E10" s="4" t="s">
        <v>59</v>
      </c>
      <c r="F10" s="6">
        <v>44588</v>
      </c>
      <c r="G10" s="6">
        <v>44589</v>
      </c>
      <c r="H10" s="4">
        <v>1</v>
      </c>
      <c r="I10" s="4">
        <v>1</v>
      </c>
      <c r="J10" s="4">
        <v>1</v>
      </c>
      <c r="K10" s="4" t="s">
        <v>30</v>
      </c>
      <c r="L10" s="4">
        <v>192</v>
      </c>
      <c r="M10" s="4">
        <v>192</v>
      </c>
      <c r="N10" s="4" t="s">
        <v>60</v>
      </c>
      <c r="O10" s="4" t="s">
        <v>32</v>
      </c>
      <c r="P10" s="4" t="s">
        <v>33</v>
      </c>
      <c r="Q10" s="4">
        <v>0</v>
      </c>
      <c r="R10" s="7">
        <v>44588</v>
      </c>
      <c r="S10" s="6">
        <v>44604</v>
      </c>
      <c r="T10" s="4" t="s">
        <v>34</v>
      </c>
      <c r="U10" s="4">
        <v>192</v>
      </c>
      <c r="V10" s="4">
        <v>0</v>
      </c>
      <c r="W10" s="4">
        <v>0</v>
      </c>
      <c r="X10" s="4" t="s">
        <v>35</v>
      </c>
      <c r="Y10" s="4" t="s">
        <v>61</v>
      </c>
    </row>
    <row r="11" s="4" customFormat="1" spans="1:25">
      <c r="A11" s="4" t="s">
        <v>62</v>
      </c>
      <c r="B11" s="4" t="s">
        <v>26</v>
      </c>
      <c r="C11" s="4" t="s">
        <v>27</v>
      </c>
      <c r="D11" s="4" t="s">
        <v>63</v>
      </c>
      <c r="E11" s="4" t="s">
        <v>64</v>
      </c>
      <c r="F11" s="6">
        <v>44588</v>
      </c>
      <c r="G11" s="6">
        <v>44589</v>
      </c>
      <c r="H11" s="4">
        <v>1</v>
      </c>
      <c r="I11" s="4">
        <v>1</v>
      </c>
      <c r="J11" s="4">
        <v>1</v>
      </c>
      <c r="K11" s="4" t="s">
        <v>30</v>
      </c>
      <c r="L11" s="4">
        <v>118</v>
      </c>
      <c r="M11" s="4">
        <v>118</v>
      </c>
      <c r="N11" s="4" t="s">
        <v>65</v>
      </c>
      <c r="O11" s="4" t="s">
        <v>32</v>
      </c>
      <c r="P11" s="4" t="s">
        <v>33</v>
      </c>
      <c r="Q11" s="4">
        <v>0</v>
      </c>
      <c r="R11" s="7">
        <v>44588</v>
      </c>
      <c r="S11" s="6">
        <v>44604</v>
      </c>
      <c r="T11" s="4" t="s">
        <v>34</v>
      </c>
      <c r="U11" s="4">
        <v>118</v>
      </c>
      <c r="V11" s="4">
        <v>0</v>
      </c>
      <c r="W11" s="4">
        <v>0</v>
      </c>
      <c r="X11" s="4" t="s">
        <v>35</v>
      </c>
      <c r="Y11" s="4" t="s">
        <v>35</v>
      </c>
    </row>
    <row r="12" s="4" customFormat="1" spans="1:25">
      <c r="A12" s="4" t="s">
        <v>66</v>
      </c>
      <c r="B12" s="4" t="s">
        <v>26</v>
      </c>
      <c r="C12" s="4" t="s">
        <v>27</v>
      </c>
      <c r="D12" s="4" t="s">
        <v>67</v>
      </c>
      <c r="E12" s="4" t="s">
        <v>68</v>
      </c>
      <c r="F12" s="6">
        <v>44588</v>
      </c>
      <c r="G12" s="6">
        <v>44589</v>
      </c>
      <c r="H12" s="4">
        <v>1</v>
      </c>
      <c r="I12" s="4">
        <v>1</v>
      </c>
      <c r="J12" s="4">
        <v>1</v>
      </c>
      <c r="K12" s="4" t="s">
        <v>30</v>
      </c>
      <c r="L12" s="4">
        <v>267</v>
      </c>
      <c r="M12" s="4">
        <v>267</v>
      </c>
      <c r="N12" s="4" t="s">
        <v>69</v>
      </c>
      <c r="O12" s="4" t="s">
        <v>32</v>
      </c>
      <c r="P12" s="4" t="s">
        <v>33</v>
      </c>
      <c r="Q12" s="4">
        <v>0</v>
      </c>
      <c r="R12" s="7">
        <v>44588</v>
      </c>
      <c r="S12" s="6">
        <v>44604</v>
      </c>
      <c r="T12" s="4" t="s">
        <v>34</v>
      </c>
      <c r="U12" s="4">
        <v>267</v>
      </c>
      <c r="V12" s="4">
        <v>0</v>
      </c>
      <c r="W12" s="4">
        <v>0</v>
      </c>
      <c r="X12" s="4" t="s">
        <v>70</v>
      </c>
      <c r="Y12" s="4" t="s">
        <v>35</v>
      </c>
    </row>
    <row r="13" s="4" customFormat="1" spans="1:25">
      <c r="A13" s="4" t="s">
        <v>71</v>
      </c>
      <c r="B13" s="4" t="s">
        <v>26</v>
      </c>
      <c r="C13" s="4" t="s">
        <v>27</v>
      </c>
      <c r="D13" s="4" t="s">
        <v>72</v>
      </c>
      <c r="E13" s="4" t="s">
        <v>73</v>
      </c>
      <c r="F13" s="6">
        <v>44588</v>
      </c>
      <c r="G13" s="6">
        <v>44589</v>
      </c>
      <c r="H13" s="4">
        <v>1</v>
      </c>
      <c r="I13" s="4">
        <v>1</v>
      </c>
      <c r="J13" s="4">
        <v>1</v>
      </c>
      <c r="K13" s="4" t="s">
        <v>30</v>
      </c>
      <c r="L13" s="4">
        <v>380</v>
      </c>
      <c r="M13" s="4">
        <v>380</v>
      </c>
      <c r="N13" s="4" t="s">
        <v>74</v>
      </c>
      <c r="O13" s="4" t="s">
        <v>32</v>
      </c>
      <c r="P13" s="4" t="s">
        <v>33</v>
      </c>
      <c r="Q13" s="4">
        <v>0</v>
      </c>
      <c r="R13" s="7">
        <v>44588</v>
      </c>
      <c r="S13" s="6">
        <v>44604</v>
      </c>
      <c r="T13" s="4" t="s">
        <v>34</v>
      </c>
      <c r="U13" s="4">
        <v>380</v>
      </c>
      <c r="V13" s="4">
        <v>0</v>
      </c>
      <c r="W13" s="4">
        <v>0</v>
      </c>
      <c r="X13" s="4" t="s">
        <v>75</v>
      </c>
      <c r="Y13" s="4" t="s">
        <v>35</v>
      </c>
    </row>
    <row r="14" s="4" customFormat="1" spans="1:25">
      <c r="A14" s="4" t="s">
        <v>71</v>
      </c>
      <c r="B14" s="4" t="s">
        <v>26</v>
      </c>
      <c r="C14" s="4" t="s">
        <v>41</v>
      </c>
      <c r="D14" s="4" t="s">
        <v>72</v>
      </c>
      <c r="E14" s="4" t="s">
        <v>73</v>
      </c>
      <c r="F14" s="6">
        <v>44588</v>
      </c>
      <c r="G14" s="6">
        <v>44589</v>
      </c>
      <c r="H14" s="4">
        <v>1</v>
      </c>
      <c r="I14" s="4">
        <v>1</v>
      </c>
      <c r="J14" s="4">
        <v>1</v>
      </c>
      <c r="K14" s="4" t="s">
        <v>30</v>
      </c>
      <c r="L14" s="4">
        <v>-380</v>
      </c>
      <c r="M14" s="4">
        <v>-380</v>
      </c>
      <c r="N14" s="4" t="s">
        <v>74</v>
      </c>
      <c r="O14" s="4" t="s">
        <v>32</v>
      </c>
      <c r="P14" s="4" t="s">
        <v>33</v>
      </c>
      <c r="Q14" s="4">
        <v>0</v>
      </c>
      <c r="R14" s="7">
        <v>44588</v>
      </c>
      <c r="S14" s="6">
        <v>44604</v>
      </c>
      <c r="T14" s="4" t="s">
        <v>34</v>
      </c>
      <c r="U14" s="4">
        <v>-380</v>
      </c>
      <c r="V14" s="4">
        <v>0</v>
      </c>
      <c r="W14" s="4">
        <v>0</v>
      </c>
      <c r="X14" s="4" t="s">
        <v>75</v>
      </c>
      <c r="Y14" s="4" t="s">
        <v>35</v>
      </c>
    </row>
    <row r="15" s="4" customFormat="1" spans="1:25">
      <c r="A15" s="4" t="s">
        <v>76</v>
      </c>
      <c r="B15" s="4" t="s">
        <v>26</v>
      </c>
      <c r="C15" s="4" t="s">
        <v>27</v>
      </c>
      <c r="D15" s="4" t="s">
        <v>77</v>
      </c>
      <c r="E15" s="4" t="s">
        <v>78</v>
      </c>
      <c r="F15" s="6">
        <v>44588</v>
      </c>
      <c r="G15" s="6">
        <v>44589</v>
      </c>
      <c r="H15" s="4">
        <v>1</v>
      </c>
      <c r="I15" s="4">
        <v>1</v>
      </c>
      <c r="J15" s="4">
        <v>1</v>
      </c>
      <c r="K15" s="4" t="s">
        <v>30</v>
      </c>
      <c r="L15" s="4">
        <v>122</v>
      </c>
      <c r="M15" s="4">
        <v>122</v>
      </c>
      <c r="N15" s="4" t="s">
        <v>79</v>
      </c>
      <c r="O15" s="4" t="s">
        <v>32</v>
      </c>
      <c r="P15" s="4" t="s">
        <v>33</v>
      </c>
      <c r="Q15" s="4">
        <v>0</v>
      </c>
      <c r="R15" s="7">
        <v>44588</v>
      </c>
      <c r="S15" s="6">
        <v>44604</v>
      </c>
      <c r="T15" s="4" t="s">
        <v>34</v>
      </c>
      <c r="U15" s="4">
        <v>122</v>
      </c>
      <c r="V15" s="4">
        <v>0</v>
      </c>
      <c r="W15" s="4">
        <v>0</v>
      </c>
      <c r="X15" s="4" t="s">
        <v>80</v>
      </c>
      <c r="Y15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0"/>
  <sheetViews>
    <sheetView tabSelected="1" workbookViewId="0">
      <selection activeCell="A19" sqref="A19:A20"/>
    </sheetView>
  </sheetViews>
  <sheetFormatPr defaultColWidth="9" defaultRowHeight="13.5"/>
  <cols>
    <col min="1" max="1" width="14.25" style="4" customWidth="1"/>
    <col min="2" max="3" width="10.37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81</v>
      </c>
    </row>
    <row r="2" s="4" customFormat="1" spans="1:9">
      <c r="A2" s="5">
        <v>17195875682</v>
      </c>
      <c r="B2" s="6">
        <v>44588</v>
      </c>
      <c r="C2" s="6">
        <v>44589</v>
      </c>
      <c r="D2" s="4">
        <v>162</v>
      </c>
      <c r="E2" s="4" t="str">
        <f>VLOOKUP(A2,HOP!A:L,12,0)</f>
        <v>162.00</v>
      </c>
      <c r="F2" s="4" t="str">
        <f>VLOOKUP(A2,HOP!A:C,3,0)</f>
        <v>2399309</v>
      </c>
      <c r="G2" s="4">
        <f>D2-E2</f>
        <v>0</v>
      </c>
      <c r="H2" s="4" t="str">
        <f>$H$1&amp;F2</f>
        <v>，2399309</v>
      </c>
      <c r="I2" s="4" t="str">
        <f>VLOOKUP(A2,HOP!A:T,20,0)</f>
        <v>直连</v>
      </c>
    </row>
    <row r="3" s="4" customFormat="1" hidden="1" spans="1:9">
      <c r="A3" s="5">
        <v>17218049609</v>
      </c>
      <c r="B3" s="6">
        <v>44588</v>
      </c>
      <c r="C3" s="6">
        <v>44589</v>
      </c>
      <c r="D3" s="4">
        <v>0</v>
      </c>
      <c r="E3" s="4" t="e">
        <f>VLOOKUP(A3,HOP!A:L,12,0)</f>
        <v>#N/A</v>
      </c>
      <c r="F3" s="4" t="e">
        <f>VLOOKUP(A3,HOP!A:C,3,0)</f>
        <v>#N/A</v>
      </c>
      <c r="G3" s="4" t="e">
        <f t="shared" ref="G3:G13" si="0">D3-E3</f>
        <v>#N/A</v>
      </c>
      <c r="H3" s="4" t="e">
        <f t="shared" ref="H3:H13" si="1">$H$1&amp;F3</f>
        <v>#N/A</v>
      </c>
      <c r="I3" s="4" t="e">
        <f>VLOOKUP(A3,HOP!A:T,20,0)</f>
        <v>#N/A</v>
      </c>
    </row>
    <row r="4" s="4" customFormat="1" spans="1:9">
      <c r="A4" s="5">
        <v>17228835418</v>
      </c>
      <c r="B4" s="6">
        <v>44587</v>
      </c>
      <c r="C4" s="6">
        <v>44589</v>
      </c>
      <c r="D4" s="4">
        <v>379</v>
      </c>
      <c r="E4" s="4" t="str">
        <f>VLOOKUP(A4,HOP!A:L,12,0)</f>
        <v>379.00</v>
      </c>
      <c r="F4" s="4" t="str">
        <f>VLOOKUP(A4,HOP!A:C,3,0)</f>
        <v>2408574</v>
      </c>
      <c r="G4" s="4">
        <f t="shared" si="0"/>
        <v>0</v>
      </c>
      <c r="H4" s="4" t="str">
        <f t="shared" si="1"/>
        <v>，2408574</v>
      </c>
      <c r="I4" s="4" t="str">
        <f>VLOOKUP(A4,HOP!A:T,20,0)</f>
        <v>直连</v>
      </c>
    </row>
    <row r="5" s="4" customFormat="1" spans="1:9">
      <c r="A5" s="5">
        <v>17234422112</v>
      </c>
      <c r="B5" s="6">
        <v>44588</v>
      </c>
      <c r="C5" s="6">
        <v>44589</v>
      </c>
      <c r="D5" s="4">
        <v>454</v>
      </c>
      <c r="E5" s="4" t="str">
        <f>VLOOKUP(A5,HOP!A:L,12,0)</f>
        <v>454.00</v>
      </c>
      <c r="F5" s="4" t="str">
        <f>VLOOKUP(A5,HOP!A:C,3,0)</f>
        <v>2408909</v>
      </c>
      <c r="G5" s="4">
        <f t="shared" si="0"/>
        <v>0</v>
      </c>
      <c r="H5" s="4" t="str">
        <f t="shared" si="1"/>
        <v>，2408909</v>
      </c>
      <c r="I5" s="4" t="str">
        <f>VLOOKUP(A5,HOP!A:T,20,0)</f>
        <v>直连</v>
      </c>
    </row>
    <row r="6" s="4" customFormat="1" spans="1:9">
      <c r="A6" s="5">
        <v>17235268099</v>
      </c>
      <c r="B6" s="6">
        <v>44588</v>
      </c>
      <c r="C6" s="6">
        <v>44589</v>
      </c>
      <c r="D6" s="4">
        <v>908</v>
      </c>
      <c r="E6" s="4" t="str">
        <f>VLOOKUP(A6,HOP!A:L,12,0)</f>
        <v>908.00</v>
      </c>
      <c r="F6" s="4" t="str">
        <f>VLOOKUP(A6,HOP!A:C,3,0)</f>
        <v>2409088</v>
      </c>
      <c r="G6" s="4">
        <f t="shared" si="0"/>
        <v>0</v>
      </c>
      <c r="H6" s="4" t="str">
        <f t="shared" si="1"/>
        <v>，2409088</v>
      </c>
      <c r="I6" s="4" t="str">
        <f>VLOOKUP(A6,HOP!A:T,20,0)</f>
        <v>直连</v>
      </c>
    </row>
    <row r="7" s="4" customFormat="1" spans="1:9">
      <c r="A7" s="5">
        <v>17236140468</v>
      </c>
      <c r="B7" s="6">
        <v>44587</v>
      </c>
      <c r="C7" s="6">
        <v>44589</v>
      </c>
      <c r="D7" s="4">
        <v>539</v>
      </c>
      <c r="E7" s="4" t="str">
        <f>VLOOKUP(A7,HOP!A:L,12,0)</f>
        <v>539.00</v>
      </c>
      <c r="F7" s="4" t="str">
        <f>VLOOKUP(A7,HOP!A:C,3,0)</f>
        <v>2409273</v>
      </c>
      <c r="G7" s="4">
        <f t="shared" si="0"/>
        <v>0</v>
      </c>
      <c r="H7" s="4" t="str">
        <f t="shared" si="1"/>
        <v>，2409273</v>
      </c>
      <c r="I7" s="4" t="str">
        <f>VLOOKUP(A7,HOP!A:T,20,0)</f>
        <v>直连</v>
      </c>
    </row>
    <row r="8" s="4" customFormat="1" spans="1:9">
      <c r="A8" s="5">
        <v>17242154313</v>
      </c>
      <c r="B8" s="6">
        <v>44588</v>
      </c>
      <c r="C8" s="6">
        <v>44589</v>
      </c>
      <c r="D8" s="4">
        <v>152</v>
      </c>
      <c r="E8" s="4" t="str">
        <f>VLOOKUP(A8,HOP!A:L,12,0)</f>
        <v>152.00</v>
      </c>
      <c r="F8" s="4" t="str">
        <f>VLOOKUP(A8,HOP!A:C,3,0)</f>
        <v>2409641</v>
      </c>
      <c r="G8" s="4">
        <f t="shared" si="0"/>
        <v>0</v>
      </c>
      <c r="H8" s="4" t="str">
        <f t="shared" si="1"/>
        <v>，2409641</v>
      </c>
      <c r="I8" s="4" t="str">
        <f>VLOOKUP(A8,HOP!A:T,20,0)</f>
        <v>直连</v>
      </c>
    </row>
    <row r="9" s="4" customFormat="1" spans="1:9">
      <c r="A9" s="5">
        <v>17242992556</v>
      </c>
      <c r="B9" s="6">
        <v>44588</v>
      </c>
      <c r="C9" s="6">
        <v>44589</v>
      </c>
      <c r="D9" s="4">
        <v>192</v>
      </c>
      <c r="E9" s="4" t="str">
        <f>VLOOKUP(A9,HOP!A:L,12,0)</f>
        <v>192.00</v>
      </c>
      <c r="F9" s="4" t="str">
        <f>VLOOKUP(A9,HOP!A:C,3,0)</f>
        <v>2409763</v>
      </c>
      <c r="G9" s="4">
        <f t="shared" si="0"/>
        <v>0</v>
      </c>
      <c r="H9" s="4" t="str">
        <f t="shared" si="1"/>
        <v>，2409763</v>
      </c>
      <c r="I9" s="4" t="str">
        <f>VLOOKUP(A9,HOP!A:T,20,0)</f>
        <v>直连</v>
      </c>
    </row>
    <row r="10" s="4" customFormat="1" spans="1:9">
      <c r="A10" s="5">
        <v>17243031255</v>
      </c>
      <c r="B10" s="6">
        <v>44588</v>
      </c>
      <c r="C10" s="6">
        <v>44589</v>
      </c>
      <c r="D10" s="4">
        <v>118</v>
      </c>
      <c r="E10" s="4" t="str">
        <f>VLOOKUP(A10,HOP!A:L,12,0)</f>
        <v>118.00</v>
      </c>
      <c r="F10" s="4" t="str">
        <f>VLOOKUP(A10,HOP!A:C,3,0)</f>
        <v>2409774</v>
      </c>
      <c r="G10" s="4">
        <f t="shared" si="0"/>
        <v>0</v>
      </c>
      <c r="H10" s="4" t="str">
        <f t="shared" si="1"/>
        <v>，2409774</v>
      </c>
      <c r="I10" s="4" t="str">
        <f>VLOOKUP(A10,HOP!A:T,20,0)</f>
        <v>直连</v>
      </c>
    </row>
    <row r="11" s="4" customFormat="1" spans="1:9">
      <c r="A11" s="5">
        <v>17243412610</v>
      </c>
      <c r="B11" s="6">
        <v>44588</v>
      </c>
      <c r="C11" s="6">
        <v>44589</v>
      </c>
      <c r="D11" s="4">
        <v>267</v>
      </c>
      <c r="E11" s="4" t="str">
        <f>VLOOKUP(A11,HOP!A:L,12,0)</f>
        <v>267.00</v>
      </c>
      <c r="F11" s="4" t="str">
        <f>VLOOKUP(A11,HOP!A:C,3,0)</f>
        <v>2409817</v>
      </c>
      <c r="G11" s="4">
        <f t="shared" si="0"/>
        <v>0</v>
      </c>
      <c r="H11" s="4" t="str">
        <f t="shared" si="1"/>
        <v>，2409817</v>
      </c>
      <c r="I11" s="4" t="str">
        <f>VLOOKUP(A11,HOP!A:T,20,0)</f>
        <v>直连</v>
      </c>
    </row>
    <row r="12" s="4" customFormat="1" hidden="1" spans="1:9">
      <c r="A12" s="5">
        <v>17243461271</v>
      </c>
      <c r="B12" s="6">
        <v>44588</v>
      </c>
      <c r="C12" s="6">
        <v>44589</v>
      </c>
      <c r="D12" s="4">
        <v>0</v>
      </c>
      <c r="E12" s="4" t="e">
        <f>VLOOKUP(A12,HOP!A:L,12,0)</f>
        <v>#N/A</v>
      </c>
      <c r="F12" s="4" t="e">
        <f>VLOOKUP(A12,HOP!A:C,3,0)</f>
        <v>#N/A</v>
      </c>
      <c r="G12" s="4" t="e">
        <f t="shared" si="0"/>
        <v>#N/A</v>
      </c>
      <c r="H12" s="4" t="e">
        <f t="shared" si="1"/>
        <v>#N/A</v>
      </c>
      <c r="I12" s="4" t="e">
        <f>VLOOKUP(A12,HOP!A:T,20,0)</f>
        <v>#N/A</v>
      </c>
    </row>
    <row r="13" s="4" customFormat="1" spans="1:9">
      <c r="A13" s="5">
        <v>17244318302</v>
      </c>
      <c r="B13" s="6">
        <v>44588</v>
      </c>
      <c r="C13" s="6">
        <v>44589</v>
      </c>
      <c r="D13" s="4">
        <v>122</v>
      </c>
      <c r="E13" s="4" t="str">
        <f>VLOOKUP(A13,HOP!A:L,12,0)</f>
        <v>122.00</v>
      </c>
      <c r="F13" s="4" t="str">
        <f>VLOOKUP(A13,HOP!A:C,3,0)</f>
        <v>2409927</v>
      </c>
      <c r="G13" s="4">
        <f t="shared" si="0"/>
        <v>0</v>
      </c>
      <c r="H13" s="4" t="str">
        <f t="shared" si="1"/>
        <v>，2409927</v>
      </c>
      <c r="I13" s="4" t="str">
        <f>VLOOKUP(A13,HOP!A:T,20,0)</f>
        <v>直连</v>
      </c>
    </row>
    <row r="15" spans="4:4">
      <c r="D15" s="4">
        <f>SUM(D2:D14)</f>
        <v>3293</v>
      </c>
    </row>
    <row r="19" spans="1:1">
      <c r="A19" s="4" t="s">
        <v>82</v>
      </c>
    </row>
    <row r="20" spans="1:1">
      <c r="A20" s="4" t="s">
        <v>83</v>
      </c>
    </row>
  </sheetData>
  <autoFilter ref="A1:XFD15">
    <filterColumn colId="3">
      <filters blank="1">
        <filter val="122"/>
        <filter val="152"/>
        <filter val="162"/>
        <filter val="192"/>
        <filter val="3293"/>
        <filter val="454"/>
        <filter val="267"/>
        <filter val="118"/>
        <filter val="908"/>
        <filter val="379"/>
        <filter val="53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84</v>
      </c>
      <c r="B1" s="2" t="s">
        <v>85</v>
      </c>
      <c r="C1" s="2" t="s">
        <v>86</v>
      </c>
      <c r="D1" s="2" t="s">
        <v>87</v>
      </c>
      <c r="E1" s="2" t="s">
        <v>13</v>
      </c>
      <c r="F1" s="2" t="s">
        <v>5</v>
      </c>
      <c r="G1" s="2" t="s">
        <v>6</v>
      </c>
      <c r="H1" s="2" t="s">
        <v>88</v>
      </c>
      <c r="I1" s="2" t="s">
        <v>89</v>
      </c>
      <c r="J1" s="2" t="s">
        <v>90</v>
      </c>
      <c r="K1" s="2" t="s">
        <v>91</v>
      </c>
      <c r="L1" s="2" t="s">
        <v>92</v>
      </c>
      <c r="M1" s="2" t="s">
        <v>93</v>
      </c>
      <c r="N1" s="2" t="s">
        <v>94</v>
      </c>
      <c r="O1" s="2" t="s">
        <v>95</v>
      </c>
      <c r="P1" s="2" t="s">
        <v>96</v>
      </c>
      <c r="Q1" s="2" t="s">
        <v>97</v>
      </c>
      <c r="R1" s="2" t="s">
        <v>98</v>
      </c>
      <c r="S1" s="2" t="s">
        <v>99</v>
      </c>
      <c r="T1" s="2" t="s">
        <v>100</v>
      </c>
    </row>
    <row r="2" s="1" customFormat="1" spans="1:20">
      <c r="A2" s="3">
        <v>17244318302</v>
      </c>
      <c r="B2" s="1" t="s">
        <v>101</v>
      </c>
      <c r="C2" s="1" t="s">
        <v>102</v>
      </c>
      <c r="D2" s="1" t="s">
        <v>103</v>
      </c>
      <c r="E2" s="1" t="s">
        <v>79</v>
      </c>
      <c r="F2" s="1" t="s">
        <v>101</v>
      </c>
      <c r="G2" s="1" t="s">
        <v>104</v>
      </c>
      <c r="H2" s="1" t="s">
        <v>105</v>
      </c>
      <c r="I2" s="1" t="s">
        <v>106</v>
      </c>
      <c r="J2" s="1" t="s">
        <v>107</v>
      </c>
      <c r="K2" s="1" t="s">
        <v>106</v>
      </c>
      <c r="L2" s="1" t="s">
        <v>106</v>
      </c>
      <c r="M2" s="1" t="s">
        <v>108</v>
      </c>
      <c r="N2" s="1" t="s">
        <v>108</v>
      </c>
      <c r="O2" s="1" t="s">
        <v>109</v>
      </c>
      <c r="P2" s="1" t="s">
        <v>110</v>
      </c>
      <c r="Q2" s="1" t="s">
        <v>111</v>
      </c>
      <c r="R2" s="1" t="s">
        <v>112</v>
      </c>
      <c r="S2" s="1" t="s">
        <v>113</v>
      </c>
      <c r="T2" s="1" t="s">
        <v>114</v>
      </c>
    </row>
    <row r="3" s="1" customFormat="1" spans="1:20">
      <c r="A3" s="3">
        <v>17243412610</v>
      </c>
      <c r="B3" s="1" t="s">
        <v>101</v>
      </c>
      <c r="C3" s="1" t="s">
        <v>115</v>
      </c>
      <c r="D3" s="1" t="s">
        <v>116</v>
      </c>
      <c r="E3" s="1" t="s">
        <v>69</v>
      </c>
      <c r="F3" s="1" t="s">
        <v>101</v>
      </c>
      <c r="G3" s="1" t="s">
        <v>104</v>
      </c>
      <c r="H3" s="1" t="s">
        <v>105</v>
      </c>
      <c r="I3" s="1" t="s">
        <v>117</v>
      </c>
      <c r="J3" s="1" t="s">
        <v>107</v>
      </c>
      <c r="K3" s="1" t="s">
        <v>117</v>
      </c>
      <c r="L3" s="1" t="s">
        <v>117</v>
      </c>
      <c r="M3" s="1" t="s">
        <v>108</v>
      </c>
      <c r="N3" s="1" t="s">
        <v>108</v>
      </c>
      <c r="O3" s="1" t="s">
        <v>109</v>
      </c>
      <c r="P3" s="1" t="s">
        <v>110</v>
      </c>
      <c r="Q3" s="1" t="s">
        <v>118</v>
      </c>
      <c r="R3" s="1" t="s">
        <v>112</v>
      </c>
      <c r="S3" s="1" t="s">
        <v>113</v>
      </c>
      <c r="T3" s="1" t="s">
        <v>114</v>
      </c>
    </row>
    <row r="4" s="1" customFormat="1" spans="1:20">
      <c r="A4" s="3">
        <v>17243031255</v>
      </c>
      <c r="B4" s="1" t="s">
        <v>101</v>
      </c>
      <c r="C4" s="1" t="s">
        <v>119</v>
      </c>
      <c r="D4" s="1" t="s">
        <v>120</v>
      </c>
      <c r="E4" s="1" t="s">
        <v>65</v>
      </c>
      <c r="F4" s="1" t="s">
        <v>101</v>
      </c>
      <c r="G4" s="1" t="s">
        <v>104</v>
      </c>
      <c r="H4" s="1" t="s">
        <v>105</v>
      </c>
      <c r="I4" s="1" t="s">
        <v>121</v>
      </c>
      <c r="J4" s="1" t="s">
        <v>107</v>
      </c>
      <c r="K4" s="1" t="s">
        <v>121</v>
      </c>
      <c r="L4" s="1" t="s">
        <v>121</v>
      </c>
      <c r="M4" s="1" t="s">
        <v>108</v>
      </c>
      <c r="N4" s="1" t="s">
        <v>108</v>
      </c>
      <c r="O4" s="1" t="s">
        <v>109</v>
      </c>
      <c r="P4" s="1" t="s">
        <v>110</v>
      </c>
      <c r="Q4" s="1" t="s">
        <v>122</v>
      </c>
      <c r="R4" s="1" t="s">
        <v>112</v>
      </c>
      <c r="S4" s="1" t="s">
        <v>113</v>
      </c>
      <c r="T4" s="1" t="s">
        <v>114</v>
      </c>
    </row>
    <row r="5" s="1" customFormat="1" spans="1:20">
      <c r="A5" s="3">
        <v>17242992556</v>
      </c>
      <c r="B5" s="1" t="s">
        <v>101</v>
      </c>
      <c r="C5" s="1" t="s">
        <v>123</v>
      </c>
      <c r="D5" s="1" t="s">
        <v>124</v>
      </c>
      <c r="E5" s="1" t="s">
        <v>60</v>
      </c>
      <c r="F5" s="1" t="s">
        <v>101</v>
      </c>
      <c r="G5" s="1" t="s">
        <v>104</v>
      </c>
      <c r="H5" s="1" t="s">
        <v>105</v>
      </c>
      <c r="I5" s="1" t="s">
        <v>125</v>
      </c>
      <c r="J5" s="1" t="s">
        <v>107</v>
      </c>
      <c r="K5" s="1" t="s">
        <v>125</v>
      </c>
      <c r="L5" s="1" t="s">
        <v>125</v>
      </c>
      <c r="M5" s="1" t="s">
        <v>108</v>
      </c>
      <c r="N5" s="1" t="s">
        <v>108</v>
      </c>
      <c r="O5" s="1" t="s">
        <v>109</v>
      </c>
      <c r="P5" s="1" t="s">
        <v>110</v>
      </c>
      <c r="Q5" s="1" t="s">
        <v>126</v>
      </c>
      <c r="R5" s="1" t="s">
        <v>112</v>
      </c>
      <c r="S5" s="1" t="s">
        <v>113</v>
      </c>
      <c r="T5" s="1" t="s">
        <v>114</v>
      </c>
    </row>
    <row r="6" s="1" customFormat="1" spans="1:20">
      <c r="A6" s="3">
        <v>17242154313</v>
      </c>
      <c r="B6" s="1" t="s">
        <v>101</v>
      </c>
      <c r="C6" s="1" t="s">
        <v>127</v>
      </c>
      <c r="D6" s="1" t="s">
        <v>128</v>
      </c>
      <c r="E6" s="1" t="s">
        <v>56</v>
      </c>
      <c r="F6" s="1" t="s">
        <v>101</v>
      </c>
      <c r="G6" s="1" t="s">
        <v>104</v>
      </c>
      <c r="H6" s="1" t="s">
        <v>105</v>
      </c>
      <c r="I6" s="1" t="s">
        <v>129</v>
      </c>
      <c r="J6" s="1" t="s">
        <v>107</v>
      </c>
      <c r="K6" s="1" t="s">
        <v>129</v>
      </c>
      <c r="L6" s="1" t="s">
        <v>129</v>
      </c>
      <c r="M6" s="1" t="s">
        <v>108</v>
      </c>
      <c r="N6" s="1" t="s">
        <v>108</v>
      </c>
      <c r="O6" s="1" t="s">
        <v>109</v>
      </c>
      <c r="P6" s="1" t="s">
        <v>110</v>
      </c>
      <c r="Q6" s="1" t="s">
        <v>130</v>
      </c>
      <c r="R6" s="1" t="s">
        <v>112</v>
      </c>
      <c r="S6" s="1" t="s">
        <v>113</v>
      </c>
      <c r="T6" s="1" t="s">
        <v>114</v>
      </c>
    </row>
    <row r="7" s="1" customFormat="1" spans="1:20">
      <c r="A7" s="3">
        <v>17236140468</v>
      </c>
      <c r="B7" s="1" t="s">
        <v>131</v>
      </c>
      <c r="C7" s="1" t="s">
        <v>132</v>
      </c>
      <c r="D7" s="1" t="s">
        <v>133</v>
      </c>
      <c r="E7" s="1" t="s">
        <v>134</v>
      </c>
      <c r="F7" s="1" t="s">
        <v>131</v>
      </c>
      <c r="G7" s="1" t="s">
        <v>104</v>
      </c>
      <c r="H7" s="1" t="s">
        <v>105</v>
      </c>
      <c r="I7" s="1" t="s">
        <v>135</v>
      </c>
      <c r="J7" s="1" t="s">
        <v>107</v>
      </c>
      <c r="K7" s="1" t="s">
        <v>135</v>
      </c>
      <c r="L7" s="1" t="s">
        <v>135</v>
      </c>
      <c r="M7" s="1" t="s">
        <v>108</v>
      </c>
      <c r="N7" s="1" t="s">
        <v>108</v>
      </c>
      <c r="O7" s="1" t="s">
        <v>109</v>
      </c>
      <c r="P7" s="1" t="s">
        <v>110</v>
      </c>
      <c r="Q7" s="1" t="s">
        <v>136</v>
      </c>
      <c r="R7" s="1" t="s">
        <v>112</v>
      </c>
      <c r="S7" s="1" t="s">
        <v>113</v>
      </c>
      <c r="T7" s="1" t="s">
        <v>114</v>
      </c>
    </row>
    <row r="8" s="1" customFormat="1" spans="1:20">
      <c r="A8" s="3">
        <v>17235268099</v>
      </c>
      <c r="B8" s="1" t="s">
        <v>137</v>
      </c>
      <c r="C8" s="1" t="s">
        <v>138</v>
      </c>
      <c r="D8" s="1" t="s">
        <v>139</v>
      </c>
      <c r="E8" s="1" t="s">
        <v>140</v>
      </c>
      <c r="F8" s="1" t="s">
        <v>101</v>
      </c>
      <c r="G8" s="1" t="s">
        <v>104</v>
      </c>
      <c r="H8" s="1" t="s">
        <v>105</v>
      </c>
      <c r="I8" s="1" t="s">
        <v>141</v>
      </c>
      <c r="J8" s="1" t="s">
        <v>107</v>
      </c>
      <c r="K8" s="1" t="s">
        <v>141</v>
      </c>
      <c r="L8" s="1" t="s">
        <v>141</v>
      </c>
      <c r="M8" s="1" t="s">
        <v>108</v>
      </c>
      <c r="N8" s="1" t="s">
        <v>108</v>
      </c>
      <c r="O8" s="1" t="s">
        <v>109</v>
      </c>
      <c r="P8" s="1" t="s">
        <v>110</v>
      </c>
      <c r="Q8" s="1" t="s">
        <v>142</v>
      </c>
      <c r="R8" s="1" t="s">
        <v>112</v>
      </c>
      <c r="S8" s="1" t="s">
        <v>113</v>
      </c>
      <c r="T8" s="1" t="s">
        <v>114</v>
      </c>
    </row>
    <row r="9" s="1" customFormat="1" spans="1:20">
      <c r="A9" s="3">
        <v>17234422112</v>
      </c>
      <c r="B9" s="1" t="s">
        <v>137</v>
      </c>
      <c r="C9" s="1" t="s">
        <v>143</v>
      </c>
      <c r="D9" s="1" t="s">
        <v>139</v>
      </c>
      <c r="E9" s="1" t="s">
        <v>144</v>
      </c>
      <c r="F9" s="1" t="s">
        <v>101</v>
      </c>
      <c r="G9" s="1" t="s">
        <v>104</v>
      </c>
      <c r="H9" s="1" t="s">
        <v>105</v>
      </c>
      <c r="I9" s="1" t="s">
        <v>145</v>
      </c>
      <c r="J9" s="1" t="s">
        <v>107</v>
      </c>
      <c r="K9" s="1" t="s">
        <v>145</v>
      </c>
      <c r="L9" s="1" t="s">
        <v>145</v>
      </c>
      <c r="M9" s="1" t="s">
        <v>108</v>
      </c>
      <c r="N9" s="1" t="s">
        <v>108</v>
      </c>
      <c r="O9" s="1" t="s">
        <v>109</v>
      </c>
      <c r="P9" s="1" t="s">
        <v>110</v>
      </c>
      <c r="Q9" s="1" t="s">
        <v>146</v>
      </c>
      <c r="R9" s="1" t="s">
        <v>112</v>
      </c>
      <c r="S9" s="1" t="s">
        <v>113</v>
      </c>
      <c r="T9" s="1" t="s">
        <v>114</v>
      </c>
    </row>
    <row r="10" s="1" customFormat="1" spans="1:20">
      <c r="A10" s="3">
        <v>17228835418</v>
      </c>
      <c r="B10" s="1" t="s">
        <v>137</v>
      </c>
      <c r="C10" s="1" t="s">
        <v>147</v>
      </c>
      <c r="D10" s="1" t="s">
        <v>148</v>
      </c>
      <c r="E10" s="1" t="s">
        <v>45</v>
      </c>
      <c r="F10" s="1" t="s">
        <v>131</v>
      </c>
      <c r="G10" s="1" t="s">
        <v>104</v>
      </c>
      <c r="H10" s="1" t="s">
        <v>105</v>
      </c>
      <c r="I10" s="1" t="s">
        <v>149</v>
      </c>
      <c r="J10" s="1" t="s">
        <v>107</v>
      </c>
      <c r="K10" s="1" t="s">
        <v>149</v>
      </c>
      <c r="L10" s="1" t="s">
        <v>149</v>
      </c>
      <c r="M10" s="1" t="s">
        <v>108</v>
      </c>
      <c r="N10" s="1" t="s">
        <v>108</v>
      </c>
      <c r="O10" s="1" t="s">
        <v>109</v>
      </c>
      <c r="P10" s="1" t="s">
        <v>110</v>
      </c>
      <c r="Q10" s="1" t="s">
        <v>150</v>
      </c>
      <c r="R10" s="1" t="s">
        <v>112</v>
      </c>
      <c r="S10" s="1" t="s">
        <v>113</v>
      </c>
      <c r="T10" s="1" t="s">
        <v>114</v>
      </c>
    </row>
    <row r="11" s="1" customFormat="1" spans="1:20">
      <c r="A11" s="3">
        <v>17195875682</v>
      </c>
      <c r="B11" s="1" t="s">
        <v>151</v>
      </c>
      <c r="C11" s="1" t="s">
        <v>152</v>
      </c>
      <c r="D11" s="1" t="s">
        <v>153</v>
      </c>
      <c r="E11" s="1" t="s">
        <v>31</v>
      </c>
      <c r="F11" s="1" t="s">
        <v>101</v>
      </c>
      <c r="G11" s="1" t="s">
        <v>104</v>
      </c>
      <c r="H11" s="1" t="s">
        <v>105</v>
      </c>
      <c r="I11" s="1" t="s">
        <v>154</v>
      </c>
      <c r="J11" s="1" t="s">
        <v>107</v>
      </c>
      <c r="K11" s="1" t="s">
        <v>154</v>
      </c>
      <c r="L11" s="1" t="s">
        <v>154</v>
      </c>
      <c r="M11" s="1" t="s">
        <v>108</v>
      </c>
      <c r="N11" s="1" t="s">
        <v>108</v>
      </c>
      <c r="O11" s="1" t="s">
        <v>109</v>
      </c>
      <c r="P11" s="1" t="s">
        <v>110</v>
      </c>
      <c r="Q11" s="1" t="s">
        <v>155</v>
      </c>
      <c r="R11" s="1" t="s">
        <v>112</v>
      </c>
      <c r="S11" s="1" t="s">
        <v>113</v>
      </c>
      <c r="T11" s="1" t="s">
        <v>114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2022-02-12T01:40:28Z</dcterms:created>
  <dcterms:modified xsi:type="dcterms:W3CDTF">2022-02-12T01:44:42Z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8793958015FA485AADF7A28DFA7D6BCB</vt:lpwstr>
  </property>
  <property fmtid="{D5CDD505-2E9C-101B-9397-08002B2CF9AE}" pid="3" name="KSOProductBuildVer">
    <vt:lpwstr>2052-11.1.0.11294</vt:lpwstr>
  </property>
</Properties>
</file>