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<sst xmlns="http://schemas.openxmlformats.org/spreadsheetml/2006/main" count="457" uniqueCount="172">
  <si>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</si>
  <si>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</si>
  <si>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</si>
  <si>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</si>
  <si>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</si>
  <si>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</si>
  <si>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</si>
  <si>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</si>
  <si>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</si>
  <si>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</si>
  <si>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</si>
  <si>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</si>
  <si>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</si>
  <si>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</si>
  <si>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</si>
  <si>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</si>
  <si>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</si>
  <si>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</si>
  <si>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</si>
  <si>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</si>
  <si>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</si>
  <si>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</si>
  <si>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</si>
  <si>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</si>
  <si>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</si>
  <si>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17303987255	</t>
  </si>
  <si>
    <t>Ctrip</t>
  </si>
  <si>
    <t>正常</t>
  </si>
  <si>
    <t>[和平]和平热龙温泉度假村(71638387)</t>
  </si>
  <si>
    <t>南湖东岸别墅大床房&lt;特惠专享&gt;&lt;双人入住&gt;&lt;双早&gt;</t>
  </si>
  <si>
    <t>CNY</t>
  </si>
  <si>
    <t>王洁霞</t>
  </si>
  <si>
    <t>CA11323220212CNY</t>
  </si>
  <si>
    <t>未提现</t>
  </si>
  <si>
    <t>携程开票</t>
  </si>
  <si>
    <t xml:space="preserve">	</t>
  </si>
  <si>
    <t xml:space="preserve">17304453694	</t>
  </si>
  <si>
    <t>[海宁]海宁皮革城南关厢亚朵酒店(46275407)</t>
  </si>
  <si>
    <t>几木大床房&lt;双人入住&gt;&lt;内宾&gt;&lt;预付&gt;&lt;单早&gt;</t>
  </si>
  <si>
    <t>郭世军</t>
  </si>
  <si>
    <t xml:space="preserve">2414377	</t>
  </si>
  <si>
    <t xml:space="preserve">17309943175	</t>
  </si>
  <si>
    <t>[桂林]宜尚酒店(桂林万象城店)(71587492)</t>
  </si>
  <si>
    <t>特惠大床房&lt;双人入住&gt;&lt;内宾&gt;&lt;预付&gt;&lt;双早&gt;</t>
  </si>
  <si>
    <t>尹小波</t>
  </si>
  <si>
    <t xml:space="preserve">2414778	</t>
  </si>
  <si>
    <t xml:space="preserve">17310414767	</t>
  </si>
  <si>
    <t>[贵阳]城市便捷酒店(贵阳高铁北站店)(71583781)</t>
  </si>
  <si>
    <t>零压高级大床房&lt;双人入住&gt;&lt;内宾&gt;&lt;预付&gt;&lt;双早&gt;</t>
  </si>
  <si>
    <t>鲁承虎</t>
  </si>
  <si>
    <t xml:space="preserve">2414810	</t>
  </si>
  <si>
    <t xml:space="preserve">17310725765	</t>
  </si>
  <si>
    <t>[南宁]精途酒店(南宁武鸣店）(71585708)</t>
  </si>
  <si>
    <t>标准大床房&lt;双人入住&gt;&lt;内宾&gt;&lt;预付&gt;&lt;无早&gt;</t>
  </si>
  <si>
    <t>黄洲洋</t>
  </si>
  <si>
    <t xml:space="preserve">17310965158	</t>
  </si>
  <si>
    <t>[郓城]喆啡酒店(郓城汽车站政务中心店)(83418766)</t>
  </si>
  <si>
    <t>醇享大床房&lt;双人入住&gt;&lt;内宾&gt;&lt;预付&gt;&lt;双早&gt;</t>
  </si>
  <si>
    <t>王通县</t>
  </si>
  <si>
    <t xml:space="preserve">2414911	</t>
  </si>
  <si>
    <t xml:space="preserve">17311229758	</t>
  </si>
  <si>
    <t>[石家庄]麗枫酒店(石家庄火车站高教区店)(83321141)</t>
  </si>
  <si>
    <t>豪华双床房&lt;双人入住&gt;&lt;内宾&gt;&lt;预付&gt;&lt;双早&gt;</t>
  </si>
  <si>
    <t>马长云</t>
  </si>
  <si>
    <t xml:space="preserve">17311236319	</t>
  </si>
  <si>
    <t>梁通玉</t>
  </si>
  <si>
    <t xml:space="preserve">2414959	</t>
  </si>
  <si>
    <t xml:space="preserve">17311572919	</t>
  </si>
  <si>
    <t>[汉川]城市便捷酒店(汉川体育路店)(72842119)</t>
  </si>
  <si>
    <t>商务双床房&lt;双人入住&gt;&lt;内宾&gt;&lt;预付&gt;&lt;无早&gt;</t>
  </si>
  <si>
    <t>刘金刚</t>
  </si>
  <si>
    <t xml:space="preserve">17311634072	</t>
  </si>
  <si>
    <t>[邵东]城市便捷酒店(邵阳邵东店)(72812896)</t>
  </si>
  <si>
    <t>精选双床房&lt;双人入住&gt;&lt;内宾&gt;&lt;预付&gt;&lt;无早&gt;</t>
  </si>
  <si>
    <t>卢建</t>
  </si>
  <si>
    <t xml:space="preserve">2415050	</t>
  </si>
  <si>
    <t xml:space="preserve">17311826297	</t>
  </si>
  <si>
    <t>行政大床房&lt;双人入住&gt;&lt;内宾&gt;&lt;预付&gt;&lt;单早&gt;</t>
  </si>
  <si>
    <t>王建军</t>
  </si>
  <si>
    <t xml:space="preserve">2415086	</t>
  </si>
  <si>
    <t xml:space="preserve">17311991798	</t>
  </si>
  <si>
    <t>[赤壁]城市便捷酒店(赤壁火车站店)(72813085)</t>
  </si>
  <si>
    <t>商务大床房&lt;双人入住&gt;&lt;内宾&gt;&lt;预付&gt;&lt;无早&gt;</t>
  </si>
  <si>
    <t>蒙石</t>
  </si>
  <si>
    <t xml:space="preserve">2415113	</t>
  </si>
  <si>
    <t xml:space="preserve">17313025750	</t>
  </si>
  <si>
    <t>[安康]安康文昌路亚朵酒店(46313630)</t>
  </si>
  <si>
    <t>雅致房&lt;双人入住&gt;&lt;内宾&gt;&lt;预付&gt;&lt;单早&gt;</t>
  </si>
  <si>
    <t>姚习刚</t>
  </si>
  <si>
    <t>，</t>
  </si>
  <si>
    <t>A220212095453481</t>
  </si>
  <si>
    <t>A220212095540481</t>
  </si>
  <si>
    <t>CNY / HKD 当前参考汇率: 1.22468171</t>
  </si>
  <si>
    <t>总计： 3567.99 CNY/
4369.65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</si>
  <si>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</si>
  <si>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</si>
  <si>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</si>
  <si>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</si>
  <si>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</si>
  <si>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</si>
  <si>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</si>
  <si>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</si>
  <si>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</si>
  <si>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</si>
  <si>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</si>
  <si>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</si>
  <si>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</si>
  <si>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</si>
  <si>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</si>
  <si>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</si>
  <si>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</si>
  <si>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2022-02-08</t>
  </si>
  <si>
    <t>2415296</t>
  </si>
  <si>
    <t>安康文昌路亚朵酒店</t>
  </si>
  <si>
    <t>2022-02-09</t>
  </si>
  <si>
    <t>退房日月结</t>
  </si>
  <si>
    <t>251.10</t>
  </si>
  <si>
    <t>RMB</t>
  </si>
  <si>
    <t>0</t>
  </si>
  <si>
    <t>0.00</t>
  </si>
  <si>
    <t>携程汇智国内直连</t>
  </si>
  <si>
    <t>2022-02-08 23:22:32</t>
  </si>
  <si>
    <t>否</t>
  </si>
  <si>
    <t>汇智国际旅游发展有限公司</t>
  </si>
  <si>
    <t>直连</t>
  </si>
  <si>
    <t>2415113</t>
  </si>
  <si>
    <t>城市便捷酒店(赤壁火车站店)</t>
  </si>
  <si>
    <t>161.16</t>
  </si>
  <si>
    <t>2022-02-08 19:23:22</t>
  </si>
  <si>
    <t>2415086</t>
  </si>
  <si>
    <t>海宁皮革城南关厢亚朵酒店</t>
  </si>
  <si>
    <t>310.29</t>
  </si>
  <si>
    <t>2022-02-08 18:43:58</t>
  </si>
  <si>
    <t>2415050</t>
  </si>
  <si>
    <t>城市便捷邵阳邵东店</t>
  </si>
  <si>
    <t>221.34</t>
  </si>
  <si>
    <t>2022-02-08 18:00:12</t>
  </si>
  <si>
    <t>2415033</t>
  </si>
  <si>
    <t>城市便捷酒店(汉川体育路店)</t>
  </si>
  <si>
    <t>189.72</t>
  </si>
  <si>
    <t>2022-02-08 17:46:23</t>
  </si>
  <si>
    <t>2414959</t>
  </si>
  <si>
    <t>麗枫酒店(石家庄高教区店)</t>
  </si>
  <si>
    <t>287.12</t>
  </si>
  <si>
    <t>2022-02-08 16:27:53</t>
  </si>
  <si>
    <t>2414956</t>
  </si>
  <si>
    <t>2022-02-08 16:26:13</t>
  </si>
  <si>
    <t>2414911</t>
  </si>
  <si>
    <t>喆啡酒店(郓城汽车站政务中心店)</t>
  </si>
  <si>
    <t>196.13</t>
  </si>
  <si>
    <t>2022-02-08 15:21:37</t>
  </si>
  <si>
    <t>2414863</t>
  </si>
  <si>
    <t>精途酒店南宁武鸣店</t>
  </si>
  <si>
    <t>142.41</t>
  </si>
  <si>
    <t>2022-02-08 14:20:42</t>
  </si>
  <si>
    <t>2414810</t>
  </si>
  <si>
    <t>城市便捷酒店(贵阳高铁北站店)</t>
  </si>
  <si>
    <t>179.52</t>
  </si>
  <si>
    <t>2022-02-08 13:06:26</t>
  </si>
  <si>
    <t>2414778</t>
  </si>
  <si>
    <t>宜尚酒店(桂林万象城店)</t>
  </si>
  <si>
    <t>177.48</t>
  </si>
  <si>
    <t>2022-02-08 11:15:00</t>
  </si>
  <si>
    <t>2022-02-07</t>
  </si>
  <si>
    <t>2414377</t>
  </si>
  <si>
    <t>704.60</t>
  </si>
  <si>
    <t>2022-02-07 16:18:02</t>
  </si>
  <si>
    <t>2414303</t>
  </si>
  <si>
    <t>和平热龙温泉度假村</t>
  </si>
  <si>
    <t>460.00</t>
  </si>
  <si>
    <t>2022-02-07 14:23:35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</si>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</sst>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2" fillId="17" borderId="2" applyNumberFormat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44600</v>
      </c>
      <c r="G2" s="6">
        <v>44601</v>
      </c>
      <c r="H2" s="4">
        <v>1</v>
      </c>
      <c r="I2" s="4">
        <v>1</v>
      </c>
      <c r="J2" s="4">
        <v>1</v>
      </c>
      <c r="K2" s="4" t="s">
        <v>30</v>
      </c>
      <c r="L2" s="4">
        <v>460</v>
      </c>
      <c r="M2" s="4">
        <v>460</v>
      </c>
      <c r="N2" s="4" t="s">
        <v>31</v>
      </c>
      <c r="O2" s="4" t="s">
        <v>32</v>
      </c>
      <c r="P2" s="4" t="s">
        <v>33</v>
      </c>
      <c r="Q2" s="4">
        <v>0</v>
      </c>
      <c r="R2" s="7">
        <v>44599</v>
      </c>
      <c r="S2" s="6">
        <v>44604</v>
      </c>
      <c r="T2" s="4" t="s">
        <v>34</v>
      </c>
      <c r="U2" s="4">
        <v>460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44599</v>
      </c>
      <c r="G3" s="6">
        <v>44601</v>
      </c>
      <c r="H3" s="4">
        <v>1</v>
      </c>
      <c r="I3" s="4">
        <v>2</v>
      </c>
      <c r="J3" s="4">
        <v>2</v>
      </c>
      <c r="K3" s="4" t="s">
        <v>30</v>
      </c>
      <c r="L3" s="4">
        <v>704.6</v>
      </c>
      <c r="M3" s="4">
        <v>704.6</v>
      </c>
      <c r="N3" s="4" t="s">
        <v>39</v>
      </c>
      <c r="O3" s="4" t="s">
        <v>32</v>
      </c>
      <c r="P3" s="4" t="s">
        <v>33</v>
      </c>
      <c r="Q3" s="4">
        <v>0</v>
      </c>
      <c r="R3" s="7">
        <v>44599</v>
      </c>
      <c r="S3" s="6">
        <v>44604</v>
      </c>
      <c r="T3" s="4" t="s">
        <v>34</v>
      </c>
      <c r="U3" s="4">
        <v>704.6</v>
      </c>
      <c r="V3" s="4">
        <v>0</v>
      </c>
      <c r="W3" s="4">
        <v>0</v>
      </c>
      <c r="X3" s="4" t="s">
        <v>40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44600</v>
      </c>
      <c r="G4" s="6">
        <v>44601</v>
      </c>
      <c r="H4" s="4">
        <v>1</v>
      </c>
      <c r="I4" s="4">
        <v>1</v>
      </c>
      <c r="J4" s="4">
        <v>1</v>
      </c>
      <c r="K4" s="4" t="s">
        <v>30</v>
      </c>
      <c r="L4" s="4">
        <v>177.48</v>
      </c>
      <c r="M4" s="4">
        <v>177.48</v>
      </c>
      <c r="N4" s="4" t="s">
        <v>44</v>
      </c>
      <c r="O4" s="4" t="s">
        <v>32</v>
      </c>
      <c r="P4" s="4" t="s">
        <v>33</v>
      </c>
      <c r="Q4" s="4">
        <v>0</v>
      </c>
      <c r="R4" s="7">
        <v>44600</v>
      </c>
      <c r="S4" s="6">
        <v>44604</v>
      </c>
      <c r="T4" s="4" t="s">
        <v>34</v>
      </c>
      <c r="U4" s="4">
        <v>177.48</v>
      </c>
      <c r="V4" s="4">
        <v>0</v>
      </c>
      <c r="W4" s="4">
        <v>0</v>
      </c>
      <c r="X4" s="4" t="s">
        <v>45</v>
      </c>
      <c r="Y4" s="4" t="s">
        <v>35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44600</v>
      </c>
      <c r="G5" s="6">
        <v>44601</v>
      </c>
      <c r="H5" s="4">
        <v>1</v>
      </c>
      <c r="I5" s="4">
        <v>1</v>
      </c>
      <c r="J5" s="4">
        <v>1</v>
      </c>
      <c r="K5" s="4" t="s">
        <v>30</v>
      </c>
      <c r="L5" s="4">
        <v>179.52</v>
      </c>
      <c r="M5" s="4">
        <v>179.52</v>
      </c>
      <c r="N5" s="4" t="s">
        <v>49</v>
      </c>
      <c r="O5" s="4" t="s">
        <v>32</v>
      </c>
      <c r="P5" s="4" t="s">
        <v>33</v>
      </c>
      <c r="Q5" s="4">
        <v>0</v>
      </c>
      <c r="R5" s="7">
        <v>44600</v>
      </c>
      <c r="S5" s="6">
        <v>44604</v>
      </c>
      <c r="T5" s="4" t="s">
        <v>34</v>
      </c>
      <c r="U5" s="4">
        <v>179.52</v>
      </c>
      <c r="V5" s="4">
        <v>0</v>
      </c>
      <c r="W5" s="4">
        <v>0</v>
      </c>
      <c r="X5" s="4" t="s">
        <v>50</v>
      </c>
      <c r="Y5" s="4" t="s">
        <v>35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44600</v>
      </c>
      <c r="G6" s="6">
        <v>44601</v>
      </c>
      <c r="H6" s="4">
        <v>1</v>
      </c>
      <c r="I6" s="4">
        <v>1</v>
      </c>
      <c r="J6" s="4">
        <v>1</v>
      </c>
      <c r="K6" s="4" t="s">
        <v>30</v>
      </c>
      <c r="L6" s="4">
        <v>142.41</v>
      </c>
      <c r="M6" s="4">
        <v>142.41</v>
      </c>
      <c r="N6" s="4" t="s">
        <v>54</v>
      </c>
      <c r="O6" s="4" t="s">
        <v>32</v>
      </c>
      <c r="P6" s="4" t="s">
        <v>33</v>
      </c>
      <c r="Q6" s="4">
        <v>0</v>
      </c>
      <c r="R6" s="7">
        <v>44600</v>
      </c>
      <c r="S6" s="6">
        <v>44604</v>
      </c>
      <c r="T6" s="4" t="s">
        <v>34</v>
      </c>
      <c r="U6" s="4">
        <v>142.41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44600</v>
      </c>
      <c r="G7" s="6">
        <v>44601</v>
      </c>
      <c r="H7" s="4">
        <v>1</v>
      </c>
      <c r="I7" s="4">
        <v>1</v>
      </c>
      <c r="J7" s="4">
        <v>1</v>
      </c>
      <c r="K7" s="4" t="s">
        <v>30</v>
      </c>
      <c r="L7" s="4">
        <v>196.13</v>
      </c>
      <c r="M7" s="4">
        <v>196.13</v>
      </c>
      <c r="N7" s="4" t="s">
        <v>58</v>
      </c>
      <c r="O7" s="4" t="s">
        <v>32</v>
      </c>
      <c r="P7" s="4" t="s">
        <v>33</v>
      </c>
      <c r="Q7" s="4">
        <v>0</v>
      </c>
      <c r="R7" s="7">
        <v>44600</v>
      </c>
      <c r="S7" s="6">
        <v>44604</v>
      </c>
      <c r="T7" s="4" t="s">
        <v>34</v>
      </c>
      <c r="U7" s="4">
        <v>196.13</v>
      </c>
      <c r="V7" s="4">
        <v>0</v>
      </c>
      <c r="W7" s="4">
        <v>0</v>
      </c>
      <c r="X7" s="4" t="s">
        <v>59</v>
      </c>
      <c r="Y7" s="4" t="s">
        <v>35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44600</v>
      </c>
      <c r="G8" s="6">
        <v>44601</v>
      </c>
      <c r="H8" s="4">
        <v>1</v>
      </c>
      <c r="I8" s="4">
        <v>1</v>
      </c>
      <c r="J8" s="4">
        <v>1</v>
      </c>
      <c r="K8" s="4" t="s">
        <v>30</v>
      </c>
      <c r="L8" s="4">
        <v>287.12</v>
      </c>
      <c r="M8" s="4">
        <v>287.12</v>
      </c>
      <c r="N8" s="4" t="s">
        <v>63</v>
      </c>
      <c r="O8" s="4" t="s">
        <v>32</v>
      </c>
      <c r="P8" s="4" t="s">
        <v>33</v>
      </c>
      <c r="Q8" s="4">
        <v>0</v>
      </c>
      <c r="R8" s="7">
        <v>44600</v>
      </c>
      <c r="S8" s="6">
        <v>44604</v>
      </c>
      <c r="T8" s="4" t="s">
        <v>34</v>
      </c>
      <c r="U8" s="4">
        <v>287.12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44600</v>
      </c>
      <c r="G9" s="6">
        <v>44601</v>
      </c>
      <c r="H9" s="4">
        <v>1</v>
      </c>
      <c r="I9" s="4">
        <v>1</v>
      </c>
      <c r="J9" s="4">
        <v>1</v>
      </c>
      <c r="K9" s="4" t="s">
        <v>30</v>
      </c>
      <c r="L9" s="4">
        <v>287.12</v>
      </c>
      <c r="M9" s="4">
        <v>287.12</v>
      </c>
      <c r="N9" s="4" t="s">
        <v>65</v>
      </c>
      <c r="O9" s="4" t="s">
        <v>32</v>
      </c>
      <c r="P9" s="4" t="s">
        <v>33</v>
      </c>
      <c r="Q9" s="4">
        <v>0</v>
      </c>
      <c r="R9" s="7">
        <v>44600</v>
      </c>
      <c r="S9" s="6">
        <v>44604</v>
      </c>
      <c r="T9" s="4" t="s">
        <v>34</v>
      </c>
      <c r="U9" s="4">
        <v>287.12</v>
      </c>
      <c r="V9" s="4">
        <v>0</v>
      </c>
      <c r="W9" s="4">
        <v>0</v>
      </c>
      <c r="X9" s="4" t="s">
        <v>66</v>
      </c>
      <c r="Y9" s="4" t="s">
        <v>35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44600</v>
      </c>
      <c r="G10" s="6">
        <v>44601</v>
      </c>
      <c r="H10" s="4">
        <v>1</v>
      </c>
      <c r="I10" s="4">
        <v>1</v>
      </c>
      <c r="J10" s="4">
        <v>1</v>
      </c>
      <c r="K10" s="4" t="s">
        <v>30</v>
      </c>
      <c r="L10" s="4">
        <v>189.72</v>
      </c>
      <c r="M10" s="4">
        <v>189.72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44600</v>
      </c>
      <c r="S10" s="6">
        <v>44604</v>
      </c>
      <c r="T10" s="4" t="s">
        <v>34</v>
      </c>
      <c r="U10" s="4">
        <v>189.72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44600</v>
      </c>
      <c r="G11" s="6">
        <v>44601</v>
      </c>
      <c r="H11" s="4">
        <v>1</v>
      </c>
      <c r="I11" s="4">
        <v>1</v>
      </c>
      <c r="J11" s="4">
        <v>1</v>
      </c>
      <c r="K11" s="4" t="s">
        <v>30</v>
      </c>
      <c r="L11" s="4">
        <v>221.34</v>
      </c>
      <c r="M11" s="4">
        <v>221.34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44600</v>
      </c>
      <c r="S11" s="6">
        <v>44604</v>
      </c>
      <c r="T11" s="4" t="s">
        <v>34</v>
      </c>
      <c r="U11" s="4">
        <v>221.34</v>
      </c>
      <c r="V11" s="4">
        <v>0</v>
      </c>
      <c r="W11" s="4">
        <v>0</v>
      </c>
      <c r="X11" s="4" t="s">
        <v>75</v>
      </c>
      <c r="Y11" s="4" t="s">
        <v>35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37</v>
      </c>
      <c r="E12" s="4" t="s">
        <v>77</v>
      </c>
      <c r="F12" s="6">
        <v>44600</v>
      </c>
      <c r="G12" s="6">
        <v>44601</v>
      </c>
      <c r="H12" s="4">
        <v>1</v>
      </c>
      <c r="I12" s="4">
        <v>1</v>
      </c>
      <c r="J12" s="4">
        <v>1</v>
      </c>
      <c r="K12" s="4" t="s">
        <v>30</v>
      </c>
      <c r="L12" s="4">
        <v>310.29</v>
      </c>
      <c r="M12" s="4">
        <v>310.29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44600</v>
      </c>
      <c r="S12" s="6">
        <v>44604</v>
      </c>
      <c r="T12" s="4" t="s">
        <v>34</v>
      </c>
      <c r="U12" s="4">
        <v>310.29</v>
      </c>
      <c r="V12" s="4">
        <v>0</v>
      </c>
      <c r="W12" s="4">
        <v>0</v>
      </c>
      <c r="X12" s="4" t="s">
        <v>79</v>
      </c>
      <c r="Y12" s="4" t="s">
        <v>35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44600</v>
      </c>
      <c r="G13" s="6">
        <v>44601</v>
      </c>
      <c r="H13" s="4">
        <v>1</v>
      </c>
      <c r="I13" s="4">
        <v>1</v>
      </c>
      <c r="J13" s="4">
        <v>1</v>
      </c>
      <c r="K13" s="4" t="s">
        <v>30</v>
      </c>
      <c r="L13" s="4">
        <v>161.16</v>
      </c>
      <c r="M13" s="4">
        <v>161.16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44600</v>
      </c>
      <c r="S13" s="6">
        <v>44604</v>
      </c>
      <c r="T13" s="4" t="s">
        <v>34</v>
      </c>
      <c r="U13" s="4">
        <v>161.16</v>
      </c>
      <c r="V13" s="4">
        <v>0</v>
      </c>
      <c r="W13" s="4">
        <v>0</v>
      </c>
      <c r="X13" s="4" t="s">
        <v>84</v>
      </c>
      <c r="Y13" s="4" t="s">
        <v>35</v>
      </c>
    </row>
    <row r="14" s="4" customFormat="1" spans="1:25">
      <c r="A14" s="4" t="s">
        <v>85</v>
      </c>
      <c r="B14" s="4" t="s">
        <v>26</v>
      </c>
      <c r="C14" s="4" t="s">
        <v>27</v>
      </c>
      <c r="D14" s="4" t="s">
        <v>86</v>
      </c>
      <c r="E14" s="4" t="s">
        <v>87</v>
      </c>
      <c r="F14" s="6">
        <v>44600</v>
      </c>
      <c r="G14" s="6">
        <v>44601</v>
      </c>
      <c r="H14" s="4">
        <v>1</v>
      </c>
      <c r="I14" s="4">
        <v>1</v>
      </c>
      <c r="J14" s="4">
        <v>1</v>
      </c>
      <c r="K14" s="4" t="s">
        <v>30</v>
      </c>
      <c r="L14" s="4">
        <v>251.1</v>
      </c>
      <c r="M14" s="4">
        <v>251.1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44600</v>
      </c>
      <c r="S14" s="6">
        <v>44604</v>
      </c>
      <c r="T14" s="4" t="s">
        <v>34</v>
      </c>
      <c r="U14" s="4">
        <v>251.1</v>
      </c>
      <c r="V14" s="4">
        <v>0</v>
      </c>
      <c r="W14" s="4">
        <v>0</v>
      </c>
      <c r="X14" s="4" t="s">
        <v>35</v>
      </c>
      <c r="Y1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G22" sqref="G22"/>
    </sheetView>
  </sheetViews>
  <sheetFormatPr defaultColWidth="9" defaultRowHeight="13.5"/>
  <cols>
    <col min="1" max="1" width="13.625" style="4" customWidth="1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89</v>
      </c>
    </row>
    <row r="2" s="4" customFormat="1" spans="1:9">
      <c r="A2" s="5">
        <v>17303987255</v>
      </c>
      <c r="B2" s="6">
        <v>44600</v>
      </c>
      <c r="C2" s="6">
        <v>44601</v>
      </c>
      <c r="D2" s="4">
        <v>460</v>
      </c>
      <c r="E2" s="4" t="str">
        <f>VLOOKUP(A2,HOP!A:L,12,0)</f>
        <v>460.00</v>
      </c>
      <c r="F2" s="4" t="str">
        <f>VLOOKUP(A2,HOP!A:C,3,0)</f>
        <v>2414303</v>
      </c>
      <c r="G2" s="4">
        <f>D2-E2</f>
        <v>0</v>
      </c>
      <c r="H2" s="4" t="str">
        <f>$H$1&amp;F2</f>
        <v>，2414303</v>
      </c>
      <c r="I2" s="4" t="str">
        <f>VLOOKUP(A2,HOP!A:T,20,0)</f>
        <v>直采</v>
      </c>
    </row>
    <row r="3" s="4" customFormat="1" spans="1:9">
      <c r="A3" s="5">
        <v>17304453694</v>
      </c>
      <c r="B3" s="6">
        <v>44599</v>
      </c>
      <c r="C3" s="6">
        <v>44601</v>
      </c>
      <c r="D3" s="4">
        <v>704.6</v>
      </c>
      <c r="E3" s="4" t="str">
        <f>VLOOKUP(A3,HOP!A:L,12,0)</f>
        <v>704.60</v>
      </c>
      <c r="F3" s="4" t="str">
        <f>VLOOKUP(A3,HOP!A:C,3,0)</f>
        <v>2414377</v>
      </c>
      <c r="G3" s="4">
        <f t="shared" ref="G3:G14" si="0">D3-E3</f>
        <v>0</v>
      </c>
      <c r="H3" s="4" t="str">
        <f t="shared" ref="H3:H14" si="1">$H$1&amp;F3</f>
        <v>，2414377</v>
      </c>
      <c r="I3" s="4" t="str">
        <f>VLOOKUP(A3,HOP!A:T,20,0)</f>
        <v>直连</v>
      </c>
    </row>
    <row r="4" s="4" customFormat="1" spans="1:9">
      <c r="A4" s="5">
        <v>17309943175</v>
      </c>
      <c r="B4" s="6">
        <v>44600</v>
      </c>
      <c r="C4" s="6">
        <v>44601</v>
      </c>
      <c r="D4" s="4">
        <v>177.48</v>
      </c>
      <c r="E4" s="4" t="str">
        <f>VLOOKUP(A4,HOP!A:L,12,0)</f>
        <v>177.48</v>
      </c>
      <c r="F4" s="4" t="str">
        <f>VLOOKUP(A4,HOP!A:C,3,0)</f>
        <v>2414778</v>
      </c>
      <c r="G4" s="4">
        <f t="shared" si="0"/>
        <v>0</v>
      </c>
      <c r="H4" s="4" t="str">
        <f t="shared" si="1"/>
        <v>，2414778</v>
      </c>
      <c r="I4" s="4" t="str">
        <f>VLOOKUP(A4,HOP!A:T,20,0)</f>
        <v>直连</v>
      </c>
    </row>
    <row r="5" s="4" customFormat="1" spans="1:9">
      <c r="A5" s="5">
        <v>17310414767</v>
      </c>
      <c r="B5" s="6">
        <v>44600</v>
      </c>
      <c r="C5" s="6">
        <v>44601</v>
      </c>
      <c r="D5" s="4">
        <v>179.52</v>
      </c>
      <c r="E5" s="4" t="str">
        <f>VLOOKUP(A5,HOP!A:L,12,0)</f>
        <v>179.52</v>
      </c>
      <c r="F5" s="4" t="str">
        <f>VLOOKUP(A5,HOP!A:C,3,0)</f>
        <v>2414810</v>
      </c>
      <c r="G5" s="4">
        <f t="shared" si="0"/>
        <v>0</v>
      </c>
      <c r="H5" s="4" t="str">
        <f t="shared" si="1"/>
        <v>，2414810</v>
      </c>
      <c r="I5" s="4" t="str">
        <f>VLOOKUP(A5,HOP!A:T,20,0)</f>
        <v>直连</v>
      </c>
    </row>
    <row r="6" s="4" customFormat="1" spans="1:9">
      <c r="A6" s="5">
        <v>17310725765</v>
      </c>
      <c r="B6" s="6">
        <v>44600</v>
      </c>
      <c r="C6" s="6">
        <v>44601</v>
      </c>
      <c r="D6" s="4">
        <v>142.41</v>
      </c>
      <c r="E6" s="4" t="str">
        <f>VLOOKUP(A6,HOP!A:L,12,0)</f>
        <v>142.41</v>
      </c>
      <c r="F6" s="4" t="str">
        <f>VLOOKUP(A6,HOP!A:C,3,0)</f>
        <v>2414863</v>
      </c>
      <c r="G6" s="4">
        <f t="shared" si="0"/>
        <v>0</v>
      </c>
      <c r="H6" s="4" t="str">
        <f t="shared" si="1"/>
        <v>，2414863</v>
      </c>
      <c r="I6" s="4" t="str">
        <f>VLOOKUP(A6,HOP!A:T,20,0)</f>
        <v>直连</v>
      </c>
    </row>
    <row r="7" s="4" customFormat="1" spans="1:9">
      <c r="A7" s="5">
        <v>17310965158</v>
      </c>
      <c r="B7" s="6">
        <v>44600</v>
      </c>
      <c r="C7" s="6">
        <v>44601</v>
      </c>
      <c r="D7" s="4">
        <v>196.13</v>
      </c>
      <c r="E7" s="4" t="str">
        <f>VLOOKUP(A7,HOP!A:L,12,0)</f>
        <v>196.13</v>
      </c>
      <c r="F7" s="4" t="str">
        <f>VLOOKUP(A7,HOP!A:C,3,0)</f>
        <v>2414911</v>
      </c>
      <c r="G7" s="4">
        <f t="shared" si="0"/>
        <v>0</v>
      </c>
      <c r="H7" s="4" t="str">
        <f t="shared" si="1"/>
        <v>，2414911</v>
      </c>
      <c r="I7" s="4" t="str">
        <f>VLOOKUP(A7,HOP!A:T,20,0)</f>
        <v>直连</v>
      </c>
    </row>
    <row r="8" s="4" customFormat="1" spans="1:9">
      <c r="A8" s="5">
        <v>17311229758</v>
      </c>
      <c r="B8" s="6">
        <v>44600</v>
      </c>
      <c r="C8" s="6">
        <v>44601</v>
      </c>
      <c r="D8" s="4">
        <v>287.12</v>
      </c>
      <c r="E8" s="4" t="str">
        <f>VLOOKUP(A8,HOP!A:L,12,0)</f>
        <v>287.12</v>
      </c>
      <c r="F8" s="4" t="str">
        <f>VLOOKUP(A8,HOP!A:C,3,0)</f>
        <v>2414956</v>
      </c>
      <c r="G8" s="4">
        <f t="shared" si="0"/>
        <v>0</v>
      </c>
      <c r="H8" s="4" t="str">
        <f t="shared" si="1"/>
        <v>，2414956</v>
      </c>
      <c r="I8" s="4" t="str">
        <f>VLOOKUP(A8,HOP!A:T,20,0)</f>
        <v>直连</v>
      </c>
    </row>
    <row r="9" s="4" customFormat="1" spans="1:9">
      <c r="A9" s="5">
        <v>17311236319</v>
      </c>
      <c r="B9" s="6">
        <v>44600</v>
      </c>
      <c r="C9" s="6">
        <v>44601</v>
      </c>
      <c r="D9" s="4">
        <v>287.12</v>
      </c>
      <c r="E9" s="4" t="str">
        <f>VLOOKUP(A9,HOP!A:L,12,0)</f>
        <v>287.12</v>
      </c>
      <c r="F9" s="4" t="str">
        <f>VLOOKUP(A9,HOP!A:C,3,0)</f>
        <v>2414959</v>
      </c>
      <c r="G9" s="4">
        <f t="shared" si="0"/>
        <v>0</v>
      </c>
      <c r="H9" s="4" t="str">
        <f t="shared" si="1"/>
        <v>，2414959</v>
      </c>
      <c r="I9" s="4" t="str">
        <f>VLOOKUP(A9,HOP!A:T,20,0)</f>
        <v>直连</v>
      </c>
    </row>
    <row r="10" s="4" customFormat="1" spans="1:9">
      <c r="A10" s="5">
        <v>17311572919</v>
      </c>
      <c r="B10" s="6">
        <v>44600</v>
      </c>
      <c r="C10" s="6">
        <v>44601</v>
      </c>
      <c r="D10" s="4">
        <v>189.72</v>
      </c>
      <c r="E10" s="4" t="str">
        <f>VLOOKUP(A10,HOP!A:L,12,0)</f>
        <v>189.72</v>
      </c>
      <c r="F10" s="4" t="str">
        <f>VLOOKUP(A10,HOP!A:C,3,0)</f>
        <v>2415033</v>
      </c>
      <c r="G10" s="4">
        <f t="shared" si="0"/>
        <v>0</v>
      </c>
      <c r="H10" s="4" t="str">
        <f t="shared" si="1"/>
        <v>，2415033</v>
      </c>
      <c r="I10" s="4" t="str">
        <f>VLOOKUP(A10,HOP!A:T,20,0)</f>
        <v>直连</v>
      </c>
    </row>
    <row r="11" s="4" customFormat="1" spans="1:9">
      <c r="A11" s="5">
        <v>17311634072</v>
      </c>
      <c r="B11" s="6">
        <v>44600</v>
      </c>
      <c r="C11" s="6">
        <v>44601</v>
      </c>
      <c r="D11" s="4">
        <v>221.34</v>
      </c>
      <c r="E11" s="4" t="str">
        <f>VLOOKUP(A11,HOP!A:L,12,0)</f>
        <v>221.34</v>
      </c>
      <c r="F11" s="4" t="str">
        <f>VLOOKUP(A11,HOP!A:C,3,0)</f>
        <v>2415050</v>
      </c>
      <c r="G11" s="4">
        <f t="shared" si="0"/>
        <v>0</v>
      </c>
      <c r="H11" s="4" t="str">
        <f t="shared" si="1"/>
        <v>，2415050</v>
      </c>
      <c r="I11" s="4" t="str">
        <f>VLOOKUP(A11,HOP!A:T,20,0)</f>
        <v>直连</v>
      </c>
    </row>
    <row r="12" s="4" customFormat="1" spans="1:9">
      <c r="A12" s="5">
        <v>17311826297</v>
      </c>
      <c r="B12" s="6">
        <v>44600</v>
      </c>
      <c r="C12" s="6">
        <v>44601</v>
      </c>
      <c r="D12" s="4">
        <v>310.29</v>
      </c>
      <c r="E12" s="4" t="str">
        <f>VLOOKUP(A12,HOP!A:L,12,0)</f>
        <v>310.29</v>
      </c>
      <c r="F12" s="4" t="str">
        <f>VLOOKUP(A12,HOP!A:C,3,0)</f>
        <v>2415086</v>
      </c>
      <c r="G12" s="4">
        <f t="shared" si="0"/>
        <v>0</v>
      </c>
      <c r="H12" s="4" t="str">
        <f t="shared" si="1"/>
        <v>，2415086</v>
      </c>
      <c r="I12" s="4" t="str">
        <f>VLOOKUP(A12,HOP!A:T,20,0)</f>
        <v>直连</v>
      </c>
    </row>
    <row r="13" s="4" customFormat="1" spans="1:9">
      <c r="A13" s="5">
        <v>17311991798</v>
      </c>
      <c r="B13" s="6">
        <v>44600</v>
      </c>
      <c r="C13" s="6">
        <v>44601</v>
      </c>
      <c r="D13" s="4">
        <v>161.16</v>
      </c>
      <c r="E13" s="4" t="str">
        <f>VLOOKUP(A13,HOP!A:L,12,0)</f>
        <v>161.16</v>
      </c>
      <c r="F13" s="4" t="str">
        <f>VLOOKUP(A13,HOP!A:C,3,0)</f>
        <v>2415113</v>
      </c>
      <c r="G13" s="4">
        <f t="shared" si="0"/>
        <v>0</v>
      </c>
      <c r="H13" s="4" t="str">
        <f t="shared" si="1"/>
        <v>，2415113</v>
      </c>
      <c r="I13" s="4" t="str">
        <f>VLOOKUP(A13,HOP!A:T,20,0)</f>
        <v>直连</v>
      </c>
    </row>
    <row r="14" s="4" customFormat="1" spans="1:9">
      <c r="A14" s="5">
        <v>17313025750</v>
      </c>
      <c r="B14" s="6">
        <v>44600</v>
      </c>
      <c r="C14" s="6">
        <v>44601</v>
      </c>
      <c r="D14" s="4">
        <v>251.1</v>
      </c>
      <c r="E14" s="4" t="str">
        <f>VLOOKUP(A14,HOP!A:L,12,0)</f>
        <v>251.10</v>
      </c>
      <c r="F14" s="4" t="str">
        <f>VLOOKUP(A14,HOP!A:C,3,0)</f>
        <v>2415296</v>
      </c>
      <c r="G14" s="4">
        <f t="shared" si="0"/>
        <v>0</v>
      </c>
      <c r="H14" s="4" t="str">
        <f t="shared" si="1"/>
        <v>，2415296</v>
      </c>
      <c r="I14" s="4" t="str">
        <f>VLOOKUP(A14,HOP!A:T,20,0)</f>
        <v>直连</v>
      </c>
    </row>
    <row r="16" spans="4:4">
      <c r="D16" s="4">
        <f>SUM(D2:D15)</f>
        <v>3567.99</v>
      </c>
    </row>
    <row r="19" spans="1:6">
      <c r="A19" s="4" t="s">
        <v>90</v>
      </c>
      <c r="E19" s="4">
        <v>460</v>
      </c>
      <c r="F19" s="4">
        <v>563.35</v>
      </c>
    </row>
    <row r="20" spans="1:6">
      <c r="A20" s="4" t="s">
        <v>91</v>
      </c>
      <c r="E20" s="4">
        <v>3107.99</v>
      </c>
      <c r="F20" s="4">
        <v>3806.3</v>
      </c>
    </row>
    <row r="21" spans="1:6">
      <c r="A21" s="4" t="s">
        <v>92</v>
      </c>
      <c r="E21" s="4">
        <f>SUM(E19:E20)</f>
        <v>3567.99</v>
      </c>
      <c r="F21" s="4">
        <f>SUM(F19:F20)</f>
        <v>4369.65</v>
      </c>
    </row>
    <row r="22" spans="1:1">
      <c r="A22" s="4" t="s">
        <v>93</v>
      </c>
    </row>
  </sheetData>
  <autoFilter ref="A1:XFD14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94</v>
      </c>
      <c r="B1" s="2" t="s">
        <v>95</v>
      </c>
      <c r="C1" s="2" t="s">
        <v>96</v>
      </c>
      <c r="D1" s="2" t="s">
        <v>97</v>
      </c>
      <c r="E1" s="2" t="s">
        <v>13</v>
      </c>
      <c r="F1" s="2" t="s">
        <v>5</v>
      </c>
      <c r="G1" s="2" t="s">
        <v>6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</row>
    <row r="2" s="1" customFormat="1" spans="1:20">
      <c r="A2" s="3">
        <v>17313025750</v>
      </c>
      <c r="B2" s="1" t="s">
        <v>111</v>
      </c>
      <c r="C2" s="1" t="s">
        <v>112</v>
      </c>
      <c r="D2" s="1" t="s">
        <v>113</v>
      </c>
      <c r="E2" s="1" t="s">
        <v>88</v>
      </c>
      <c r="F2" s="1" t="s">
        <v>111</v>
      </c>
      <c r="G2" s="1" t="s">
        <v>114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123</v>
      </c>
      <c r="T2" s="1" t="s">
        <v>124</v>
      </c>
    </row>
    <row r="3" s="1" customFormat="1" spans="1:20">
      <c r="A3" s="3">
        <v>17311991798</v>
      </c>
      <c r="B3" s="1" t="s">
        <v>111</v>
      </c>
      <c r="C3" s="1" t="s">
        <v>125</v>
      </c>
      <c r="D3" s="1" t="s">
        <v>126</v>
      </c>
      <c r="E3" s="1" t="s">
        <v>83</v>
      </c>
      <c r="F3" s="1" t="s">
        <v>111</v>
      </c>
      <c r="G3" s="1" t="s">
        <v>114</v>
      </c>
      <c r="H3" s="1" t="s">
        <v>115</v>
      </c>
      <c r="I3" s="1" t="s">
        <v>127</v>
      </c>
      <c r="J3" s="1" t="s">
        <v>117</v>
      </c>
      <c r="K3" s="1" t="s">
        <v>127</v>
      </c>
      <c r="L3" s="1" t="s">
        <v>127</v>
      </c>
      <c r="M3" s="1" t="s">
        <v>118</v>
      </c>
      <c r="N3" s="1" t="s">
        <v>118</v>
      </c>
      <c r="O3" s="1" t="s">
        <v>119</v>
      </c>
      <c r="P3" s="1" t="s">
        <v>120</v>
      </c>
      <c r="Q3" s="1" t="s">
        <v>128</v>
      </c>
      <c r="R3" s="1" t="s">
        <v>122</v>
      </c>
      <c r="S3" s="1" t="s">
        <v>123</v>
      </c>
      <c r="T3" s="1" t="s">
        <v>124</v>
      </c>
    </row>
    <row r="4" s="1" customFormat="1" spans="1:20">
      <c r="A4" s="3">
        <v>17311826297</v>
      </c>
      <c r="B4" s="1" t="s">
        <v>111</v>
      </c>
      <c r="C4" s="1" t="s">
        <v>129</v>
      </c>
      <c r="D4" s="1" t="s">
        <v>130</v>
      </c>
      <c r="E4" s="1" t="s">
        <v>78</v>
      </c>
      <c r="F4" s="1" t="s">
        <v>111</v>
      </c>
      <c r="G4" s="1" t="s">
        <v>114</v>
      </c>
      <c r="H4" s="1" t="s">
        <v>115</v>
      </c>
      <c r="I4" s="1" t="s">
        <v>131</v>
      </c>
      <c r="J4" s="1" t="s">
        <v>117</v>
      </c>
      <c r="K4" s="1" t="s">
        <v>131</v>
      </c>
      <c r="L4" s="1" t="s">
        <v>131</v>
      </c>
      <c r="M4" s="1" t="s">
        <v>118</v>
      </c>
      <c r="N4" s="1" t="s">
        <v>118</v>
      </c>
      <c r="O4" s="1" t="s">
        <v>119</v>
      </c>
      <c r="P4" s="1" t="s">
        <v>120</v>
      </c>
      <c r="Q4" s="1" t="s">
        <v>132</v>
      </c>
      <c r="R4" s="1" t="s">
        <v>122</v>
      </c>
      <c r="S4" s="1" t="s">
        <v>123</v>
      </c>
      <c r="T4" s="1" t="s">
        <v>124</v>
      </c>
    </row>
    <row r="5" s="1" customFormat="1" spans="1:20">
      <c r="A5" s="3">
        <v>17311634072</v>
      </c>
      <c r="B5" s="1" t="s">
        <v>111</v>
      </c>
      <c r="C5" s="1" t="s">
        <v>133</v>
      </c>
      <c r="D5" s="1" t="s">
        <v>134</v>
      </c>
      <c r="E5" s="1" t="s">
        <v>74</v>
      </c>
      <c r="F5" s="1" t="s">
        <v>111</v>
      </c>
      <c r="G5" s="1" t="s">
        <v>114</v>
      </c>
      <c r="H5" s="1" t="s">
        <v>115</v>
      </c>
      <c r="I5" s="1" t="s">
        <v>135</v>
      </c>
      <c r="J5" s="1" t="s">
        <v>117</v>
      </c>
      <c r="K5" s="1" t="s">
        <v>135</v>
      </c>
      <c r="L5" s="1" t="s">
        <v>135</v>
      </c>
      <c r="M5" s="1" t="s">
        <v>118</v>
      </c>
      <c r="N5" s="1" t="s">
        <v>118</v>
      </c>
      <c r="O5" s="1" t="s">
        <v>119</v>
      </c>
      <c r="P5" s="1" t="s">
        <v>120</v>
      </c>
      <c r="Q5" s="1" t="s">
        <v>136</v>
      </c>
      <c r="R5" s="1" t="s">
        <v>122</v>
      </c>
      <c r="S5" s="1" t="s">
        <v>123</v>
      </c>
      <c r="T5" s="1" t="s">
        <v>124</v>
      </c>
    </row>
    <row r="6" s="1" customFormat="1" spans="1:20">
      <c r="A6" s="3">
        <v>17311572919</v>
      </c>
      <c r="B6" s="1" t="s">
        <v>111</v>
      </c>
      <c r="C6" s="1" t="s">
        <v>137</v>
      </c>
      <c r="D6" s="1" t="s">
        <v>138</v>
      </c>
      <c r="E6" s="1" t="s">
        <v>70</v>
      </c>
      <c r="F6" s="1" t="s">
        <v>111</v>
      </c>
      <c r="G6" s="1" t="s">
        <v>114</v>
      </c>
      <c r="H6" s="1" t="s">
        <v>115</v>
      </c>
      <c r="I6" s="1" t="s">
        <v>139</v>
      </c>
      <c r="J6" s="1" t="s">
        <v>117</v>
      </c>
      <c r="K6" s="1" t="s">
        <v>139</v>
      </c>
      <c r="L6" s="1" t="s">
        <v>139</v>
      </c>
      <c r="M6" s="1" t="s">
        <v>118</v>
      </c>
      <c r="N6" s="1" t="s">
        <v>118</v>
      </c>
      <c r="O6" s="1" t="s">
        <v>119</v>
      </c>
      <c r="P6" s="1" t="s">
        <v>120</v>
      </c>
      <c r="Q6" s="1" t="s">
        <v>140</v>
      </c>
      <c r="R6" s="1" t="s">
        <v>122</v>
      </c>
      <c r="S6" s="1" t="s">
        <v>123</v>
      </c>
      <c r="T6" s="1" t="s">
        <v>124</v>
      </c>
    </row>
    <row r="7" s="1" customFormat="1" spans="1:20">
      <c r="A7" s="3">
        <v>17311236319</v>
      </c>
      <c r="B7" s="1" t="s">
        <v>111</v>
      </c>
      <c r="C7" s="1" t="s">
        <v>141</v>
      </c>
      <c r="D7" s="1" t="s">
        <v>142</v>
      </c>
      <c r="E7" s="1" t="s">
        <v>65</v>
      </c>
      <c r="F7" s="1" t="s">
        <v>111</v>
      </c>
      <c r="G7" s="1" t="s">
        <v>114</v>
      </c>
      <c r="H7" s="1" t="s">
        <v>115</v>
      </c>
      <c r="I7" s="1" t="s">
        <v>143</v>
      </c>
      <c r="J7" s="1" t="s">
        <v>117</v>
      </c>
      <c r="K7" s="1" t="s">
        <v>143</v>
      </c>
      <c r="L7" s="1" t="s">
        <v>143</v>
      </c>
      <c r="M7" s="1" t="s">
        <v>118</v>
      </c>
      <c r="N7" s="1" t="s">
        <v>118</v>
      </c>
      <c r="O7" s="1" t="s">
        <v>119</v>
      </c>
      <c r="P7" s="1" t="s">
        <v>120</v>
      </c>
      <c r="Q7" s="1" t="s">
        <v>144</v>
      </c>
      <c r="R7" s="1" t="s">
        <v>122</v>
      </c>
      <c r="S7" s="1" t="s">
        <v>123</v>
      </c>
      <c r="T7" s="1" t="s">
        <v>124</v>
      </c>
    </row>
    <row r="8" s="1" customFormat="1" spans="1:20">
      <c r="A8" s="3">
        <v>17311229758</v>
      </c>
      <c r="B8" s="1" t="s">
        <v>111</v>
      </c>
      <c r="C8" s="1" t="s">
        <v>145</v>
      </c>
      <c r="D8" s="1" t="s">
        <v>142</v>
      </c>
      <c r="E8" s="1" t="s">
        <v>63</v>
      </c>
      <c r="F8" s="1" t="s">
        <v>111</v>
      </c>
      <c r="G8" s="1" t="s">
        <v>114</v>
      </c>
      <c r="H8" s="1" t="s">
        <v>115</v>
      </c>
      <c r="I8" s="1" t="s">
        <v>143</v>
      </c>
      <c r="J8" s="1" t="s">
        <v>117</v>
      </c>
      <c r="K8" s="1" t="s">
        <v>143</v>
      </c>
      <c r="L8" s="1" t="s">
        <v>143</v>
      </c>
      <c r="M8" s="1" t="s">
        <v>118</v>
      </c>
      <c r="N8" s="1" t="s">
        <v>118</v>
      </c>
      <c r="O8" s="1" t="s">
        <v>119</v>
      </c>
      <c r="P8" s="1" t="s">
        <v>120</v>
      </c>
      <c r="Q8" s="1" t="s">
        <v>146</v>
      </c>
      <c r="R8" s="1" t="s">
        <v>122</v>
      </c>
      <c r="S8" s="1" t="s">
        <v>123</v>
      </c>
      <c r="T8" s="1" t="s">
        <v>124</v>
      </c>
    </row>
    <row r="9" s="1" customFormat="1" spans="1:20">
      <c r="A9" s="3">
        <v>17310965158</v>
      </c>
      <c r="B9" s="1" t="s">
        <v>111</v>
      </c>
      <c r="C9" s="1" t="s">
        <v>147</v>
      </c>
      <c r="D9" s="1" t="s">
        <v>148</v>
      </c>
      <c r="E9" s="1" t="s">
        <v>58</v>
      </c>
      <c r="F9" s="1" t="s">
        <v>111</v>
      </c>
      <c r="G9" s="1" t="s">
        <v>114</v>
      </c>
      <c r="H9" s="1" t="s">
        <v>115</v>
      </c>
      <c r="I9" s="1" t="s">
        <v>149</v>
      </c>
      <c r="J9" s="1" t="s">
        <v>117</v>
      </c>
      <c r="K9" s="1" t="s">
        <v>149</v>
      </c>
      <c r="L9" s="1" t="s">
        <v>149</v>
      </c>
      <c r="M9" s="1" t="s">
        <v>118</v>
      </c>
      <c r="N9" s="1" t="s">
        <v>118</v>
      </c>
      <c r="O9" s="1" t="s">
        <v>119</v>
      </c>
      <c r="P9" s="1" t="s">
        <v>120</v>
      </c>
      <c r="Q9" s="1" t="s">
        <v>150</v>
      </c>
      <c r="R9" s="1" t="s">
        <v>122</v>
      </c>
      <c r="S9" s="1" t="s">
        <v>123</v>
      </c>
      <c r="T9" s="1" t="s">
        <v>124</v>
      </c>
    </row>
    <row r="10" s="1" customFormat="1" spans="1:20">
      <c r="A10" s="3">
        <v>17310725765</v>
      </c>
      <c r="B10" s="1" t="s">
        <v>111</v>
      </c>
      <c r="C10" s="1" t="s">
        <v>151</v>
      </c>
      <c r="D10" s="1" t="s">
        <v>152</v>
      </c>
      <c r="E10" s="1" t="s">
        <v>54</v>
      </c>
      <c r="F10" s="1" t="s">
        <v>111</v>
      </c>
      <c r="G10" s="1" t="s">
        <v>114</v>
      </c>
      <c r="H10" s="1" t="s">
        <v>115</v>
      </c>
      <c r="I10" s="1" t="s">
        <v>153</v>
      </c>
      <c r="J10" s="1" t="s">
        <v>117</v>
      </c>
      <c r="K10" s="1" t="s">
        <v>153</v>
      </c>
      <c r="L10" s="1" t="s">
        <v>153</v>
      </c>
      <c r="M10" s="1" t="s">
        <v>118</v>
      </c>
      <c r="N10" s="1" t="s">
        <v>118</v>
      </c>
      <c r="O10" s="1" t="s">
        <v>119</v>
      </c>
      <c r="P10" s="1" t="s">
        <v>120</v>
      </c>
      <c r="Q10" s="1" t="s">
        <v>154</v>
      </c>
      <c r="R10" s="1" t="s">
        <v>122</v>
      </c>
      <c r="S10" s="1" t="s">
        <v>123</v>
      </c>
      <c r="T10" s="1" t="s">
        <v>124</v>
      </c>
    </row>
    <row r="11" s="1" customFormat="1" spans="1:20">
      <c r="A11" s="3">
        <v>17310414767</v>
      </c>
      <c r="B11" s="1" t="s">
        <v>111</v>
      </c>
      <c r="C11" s="1" t="s">
        <v>155</v>
      </c>
      <c r="D11" s="1" t="s">
        <v>156</v>
      </c>
      <c r="E11" s="1" t="s">
        <v>49</v>
      </c>
      <c r="F11" s="1" t="s">
        <v>111</v>
      </c>
      <c r="G11" s="1" t="s">
        <v>114</v>
      </c>
      <c r="H11" s="1" t="s">
        <v>115</v>
      </c>
      <c r="I11" s="1" t="s">
        <v>157</v>
      </c>
      <c r="J11" s="1" t="s">
        <v>117</v>
      </c>
      <c r="K11" s="1" t="s">
        <v>157</v>
      </c>
      <c r="L11" s="1" t="s">
        <v>157</v>
      </c>
      <c r="M11" s="1" t="s">
        <v>118</v>
      </c>
      <c r="N11" s="1" t="s">
        <v>118</v>
      </c>
      <c r="O11" s="1" t="s">
        <v>119</v>
      </c>
      <c r="P11" s="1" t="s">
        <v>120</v>
      </c>
      <c r="Q11" s="1" t="s">
        <v>158</v>
      </c>
      <c r="R11" s="1" t="s">
        <v>122</v>
      </c>
      <c r="S11" s="1" t="s">
        <v>123</v>
      </c>
      <c r="T11" s="1" t="s">
        <v>124</v>
      </c>
    </row>
    <row r="12" s="1" customFormat="1" spans="1:20">
      <c r="A12" s="3">
        <v>17309943175</v>
      </c>
      <c r="B12" s="1" t="s">
        <v>111</v>
      </c>
      <c r="C12" s="1" t="s">
        <v>159</v>
      </c>
      <c r="D12" s="1" t="s">
        <v>160</v>
      </c>
      <c r="E12" s="1" t="s">
        <v>44</v>
      </c>
      <c r="F12" s="1" t="s">
        <v>111</v>
      </c>
      <c r="G12" s="1" t="s">
        <v>114</v>
      </c>
      <c r="H12" s="1" t="s">
        <v>115</v>
      </c>
      <c r="I12" s="1" t="s">
        <v>161</v>
      </c>
      <c r="J12" s="1" t="s">
        <v>117</v>
      </c>
      <c r="K12" s="1" t="s">
        <v>161</v>
      </c>
      <c r="L12" s="1" t="s">
        <v>161</v>
      </c>
      <c r="M12" s="1" t="s">
        <v>118</v>
      </c>
      <c r="N12" s="1" t="s">
        <v>118</v>
      </c>
      <c r="O12" s="1" t="s">
        <v>119</v>
      </c>
      <c r="P12" s="1" t="s">
        <v>120</v>
      </c>
      <c r="Q12" s="1" t="s">
        <v>162</v>
      </c>
      <c r="R12" s="1" t="s">
        <v>122</v>
      </c>
      <c r="S12" s="1" t="s">
        <v>123</v>
      </c>
      <c r="T12" s="1" t="s">
        <v>124</v>
      </c>
    </row>
    <row r="13" s="1" customFormat="1" spans="1:20">
      <c r="A13" s="3">
        <v>17304453694</v>
      </c>
      <c r="B13" s="1" t="s">
        <v>163</v>
      </c>
      <c r="C13" s="1" t="s">
        <v>164</v>
      </c>
      <c r="D13" s="1" t="s">
        <v>130</v>
      </c>
      <c r="E13" s="1" t="s">
        <v>39</v>
      </c>
      <c r="F13" s="1" t="s">
        <v>163</v>
      </c>
      <c r="G13" s="1" t="s">
        <v>114</v>
      </c>
      <c r="H13" s="1" t="s">
        <v>115</v>
      </c>
      <c r="I13" s="1" t="s">
        <v>165</v>
      </c>
      <c r="J13" s="1" t="s">
        <v>117</v>
      </c>
      <c r="K13" s="1" t="s">
        <v>165</v>
      </c>
      <c r="L13" s="1" t="s">
        <v>165</v>
      </c>
      <c r="M13" s="1" t="s">
        <v>118</v>
      </c>
      <c r="N13" s="1" t="s">
        <v>118</v>
      </c>
      <c r="O13" s="1" t="s">
        <v>119</v>
      </c>
      <c r="P13" s="1" t="s">
        <v>120</v>
      </c>
      <c r="Q13" s="1" t="s">
        <v>166</v>
      </c>
      <c r="R13" s="1" t="s">
        <v>122</v>
      </c>
      <c r="S13" s="1" t="s">
        <v>123</v>
      </c>
      <c r="T13" s="1" t="s">
        <v>124</v>
      </c>
    </row>
    <row r="14" s="1" customFormat="1" spans="1:20">
      <c r="A14" s="3">
        <v>17303987255</v>
      </c>
      <c r="B14" s="1" t="s">
        <v>163</v>
      </c>
      <c r="C14" s="1" t="s">
        <v>167</v>
      </c>
      <c r="D14" s="1" t="s">
        <v>168</v>
      </c>
      <c r="E14" s="1" t="s">
        <v>31</v>
      </c>
      <c r="F14" s="1" t="s">
        <v>111</v>
      </c>
      <c r="G14" s="1" t="s">
        <v>114</v>
      </c>
      <c r="H14" s="1" t="s">
        <v>115</v>
      </c>
      <c r="I14" s="1" t="s">
        <v>169</v>
      </c>
      <c r="J14" s="1" t="s">
        <v>117</v>
      </c>
      <c r="K14" s="1" t="s">
        <v>169</v>
      </c>
      <c r="L14" s="1" t="s">
        <v>169</v>
      </c>
      <c r="M14" s="1" t="s">
        <v>118</v>
      </c>
      <c r="N14" s="1" t="s">
        <v>118</v>
      </c>
      <c r="O14" s="1" t="s">
        <v>119</v>
      </c>
      <c r="P14" s="1" t="s">
        <v>120</v>
      </c>
      <c r="Q14" s="1" t="s">
        <v>170</v>
      </c>
      <c r="R14" s="1" t="s">
        <v>122</v>
      </c>
      <c r="S14" s="1" t="s">
        <v>123</v>
      </c>
      <c r="T14" s="1" t="s">
        <v>171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2022-02-12T01:45:16Z</dcterms:created>
  <dcterms:modified xsi:type="dcterms:W3CDTF">2022-02-12T01:55:56Z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389B1C6F48BA4B779B3E3CA9685ED94B</vt:lpwstr>
  </property>
  <property fmtid="{D5CDD505-2E9C-101B-9397-08002B2CF9AE}" pid="3" name="KSOProductBuildVer">
    <vt:lpwstr>2052-11.1.0.11294</vt:lpwstr>
  </property>
</Properties>
</file>