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<sst xmlns="http://schemas.openxmlformats.org/spreadsheetml/2006/main" count="389" uniqueCount="152">
  <si>
    <t>去哪儿网酒店预付对账单</t>
  </si>
  <si>
    <t>供应商名称：</t>
  </si>
  <si>
    <t>遇见时光</t>
  </si>
  <si>
    <t>结算周期：</t>
  </si>
  <si>
    <t>2022-02-10至2022-02-11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</si>
  <si>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</si>
  <si>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</si>
  <si>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</si>
  <si>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</si>
  <si>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</si>
  <si>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</si>
  <si>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</si>
  <si>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</si>
  <si>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</si>
  <si>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</si>
  <si>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</si>
  <si>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</si>
  <si>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</si>
  <si>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</si>
  <si>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</si>
  <si>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¥10,386.00</t>
  </si>
  <si>
    <t>¥1,356.00</t>
  </si>
  <si>
    <t>¥9,030.00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</si>
  <si>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</si>
  <si>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</si>
  <si>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</si>
  <si>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</si>
  <si>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</si>
  <si>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</si>
  <si>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</si>
  <si>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</si>
  <si>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</si>
  <si>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</si>
  <si>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</si>
  <si>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</si>
  <si>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</si>
  <si>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</si>
  <si>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</si>
  <si>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</si>
  <si>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</si>
  <si>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</si>
  <si>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</si>
  <si>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</si>
  <si>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</si>
  <si>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</si>
  <si>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</si>
  <si>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</si>
  <si>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</si>
  <si>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</si>
  <si>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</si>
  <si>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</si>
  <si>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</si>
  <si>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</si>
  <si>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</si>
  <si>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</si>
  <si>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</si>
  <si>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</si>
  <si>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</si>
  <si>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</si>
  <si>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</si>
  <si>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</si>
  <si>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</si>
  <si>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</si>
  <si>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</si>
  <si>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</si>
  <si>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</si>
  <si>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</si>
  <si>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</si>
  <si>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</si>
  <si>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102904055878</t>
  </si>
  <si>
    <t>酒店预付</t>
  </si>
  <si>
    <t>否</t>
  </si>
  <si>
    <t>普通</t>
  </si>
  <si>
    <t>343004228</t>
  </si>
  <si>
    <t>陵水碧桂园希尔顿逸林温泉酒店</t>
  </si>
  <si>
    <t>1616855</t>
  </si>
  <si>
    <t>夏昊</t>
  </si>
  <si>
    <t>2022-02-10</t>
  </si>
  <si>
    <t>2022-02-11</t>
  </si>
  <si>
    <t>¥2,137.00</t>
  </si>
  <si>
    <t>¥279.00</t>
  </si>
  <si>
    <t>¥1,858.00</t>
  </si>
  <si>
    <t>豪华套房</t>
  </si>
  <si>
    <t>WEBSITE</t>
  </si>
  <si>
    <t>102904178089</t>
  </si>
  <si>
    <t>冉晟睿</t>
  </si>
  <si>
    <t>¥2,046.00</t>
  </si>
  <si>
    <t>¥267.00</t>
  </si>
  <si>
    <t>¥1,779.00</t>
  </si>
  <si>
    <t>逸林大床房</t>
  </si>
  <si>
    <t>102904422454</t>
  </si>
  <si>
    <t>冉庆|汤志琼|汤才顺</t>
  </si>
  <si>
    <t>¥6,138.00</t>
  </si>
  <si>
    <t>¥801.00</t>
  </si>
  <si>
    <t>¥5,337.00</t>
  </si>
  <si>
    <t>102904036270</t>
  </si>
  <si>
    <t>417368882</t>
  </si>
  <si>
    <t>简阳逸居酒店</t>
  </si>
  <si>
    <t>朱治名</t>
  </si>
  <si>
    <t>¥65.00</t>
  </si>
  <si>
    <t>¥9.00</t>
  </si>
  <si>
    <t>¥56.00</t>
  </si>
  <si>
    <t>单间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</si>
  <si>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</si>
  <si>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</si>
  <si>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</si>
  <si>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</si>
  <si>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</si>
  <si>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</si>
  <si>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</si>
  <si>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</si>
  <si>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</si>
  <si>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</si>
  <si>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</si>
  <si>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A220212113457481</t>
  </si>
  <si>
    <r>
      <t>总计：</t>
    </r>
    <r>
      <rPr>
        <sz val="10"/>
        <rFont val="Arial"/>
        <charset val="134"/>
      </rPr>
      <t>9030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</si>
  <si>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</si>
  <si>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</si>
  <si>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</si>
  <si>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</si>
  <si>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</si>
  <si>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</si>
  <si>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</si>
  <si>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</si>
  <si>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</si>
  <si>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</si>
  <si>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</si>
  <si>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</si>
  <si>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</si>
  <si>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</si>
  <si>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</si>
  <si>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</si>
  <si>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2417030</t>
  </si>
  <si>
    <t>--</t>
  </si>
  <si>
    <t>1779.00</t>
  </si>
  <si>
    <t>RMB</t>
  </si>
  <si>
    <t>0</t>
  </si>
  <si>
    <t>0.00</t>
  </si>
  <si>
    <t>龙卷风国内直连</t>
  </si>
  <si>
    <t>2022-02-10 20:07:49</t>
  </si>
  <si>
    <t>汇智国际旅游发展有限公司</t>
  </si>
  <si>
    <t>直连</t>
  </si>
  <si>
    <t>2417025</t>
  </si>
  <si>
    <t>冉庆,汤志琼,汤才顺</t>
  </si>
  <si>
    <t>5337.00</t>
  </si>
  <si>
    <t>2022-02-10 19:57:04</t>
  </si>
  <si>
    <t>2416869</t>
  </si>
  <si>
    <t>1858.00</t>
  </si>
  <si>
    <t>2022-02-10 17:59:02</t>
  </si>
  <si>
    <t>2416210</t>
  </si>
  <si>
    <t>56.00</t>
  </si>
  <si>
    <t>2022-02-10 07:55:35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</si>
</sst>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0" borderId="1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85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86</v>
      </c>
      <c r="S3" s="12" t="s">
        <v>19</v>
      </c>
      <c r="T3" s="7"/>
      <c r="U3" s="11" t="s">
        <v>19</v>
      </c>
      <c r="V3" s="11" t="s">
        <v>86</v>
      </c>
      <c r="W3" s="12" t="s">
        <v>87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88</v>
      </c>
      <c r="AD3" t="s">
        <v>6</v>
      </c>
      <c r="AE3" t="s">
        <v>89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90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73</v>
      </c>
      <c r="H4" s="7" t="s">
        <v>74</v>
      </c>
      <c r="I4" s="7" t="s">
        <v>75</v>
      </c>
      <c r="J4" s="7" t="s">
        <v>2</v>
      </c>
      <c r="K4" s="7" t="s">
        <v>91</v>
      </c>
      <c r="L4" s="7">
        <v>3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92</v>
      </c>
      <c r="S4" s="12" t="s">
        <v>19</v>
      </c>
      <c r="T4" s="7"/>
      <c r="U4" s="11" t="s">
        <v>19</v>
      </c>
      <c r="V4" s="11" t="s">
        <v>92</v>
      </c>
      <c r="W4" s="12" t="s">
        <v>93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94</v>
      </c>
      <c r="AD4" t="s">
        <v>6</v>
      </c>
      <c r="AE4" t="s">
        <v>89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95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96</v>
      </c>
      <c r="H5" s="7" t="s">
        <v>97</v>
      </c>
      <c r="I5" s="7" t="s">
        <v>75</v>
      </c>
      <c r="J5" s="7" t="s">
        <v>2</v>
      </c>
      <c r="K5" s="7" t="s">
        <v>98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99</v>
      </c>
      <c r="S5" s="12" t="s">
        <v>19</v>
      </c>
      <c r="T5" s="7"/>
      <c r="U5" s="11" t="s">
        <v>19</v>
      </c>
      <c r="V5" s="11" t="s">
        <v>99</v>
      </c>
      <c r="W5" s="12" t="s">
        <v>100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101</v>
      </c>
      <c r="AD5" t="s">
        <v>6</v>
      </c>
      <c r="AE5" t="s">
        <v>102</v>
      </c>
      <c r="AF5" t="s">
        <v>83</v>
      </c>
      <c r="AG5" t="s">
        <v>71</v>
      </c>
      <c r="AH5" t="s">
        <v>19</v>
      </c>
    </row>
    <row r="6" customHeight="1" spans="1:32">
      <c r="A6" s="10" t="s">
        <v>103</v>
      </c>
      <c r="B6" s="10"/>
      <c r="C6" s="10" t="s">
        <v>104</v>
      </c>
      <c r="D6" s="10"/>
      <c r="E6" s="10"/>
      <c r="F6" s="10"/>
      <c r="G6" s="10" t="s">
        <v>104</v>
      </c>
      <c r="H6" s="10" t="s">
        <v>104</v>
      </c>
      <c r="I6" s="10" t="s">
        <v>104</v>
      </c>
      <c r="J6" s="10" t="s">
        <v>104</v>
      </c>
      <c r="K6" s="10" t="s">
        <v>104</v>
      </c>
      <c r="L6" s="10" t="s">
        <v>104</v>
      </c>
      <c r="M6" s="10" t="s">
        <v>104</v>
      </c>
      <c r="N6" s="10" t="s">
        <v>104</v>
      </c>
      <c r="O6" s="10" t="s">
        <v>104</v>
      </c>
      <c r="P6" s="10" t="s">
        <v>104</v>
      </c>
      <c r="Q6" s="10"/>
      <c r="R6" s="13" t="s">
        <v>20</v>
      </c>
      <c r="S6" s="13" t="s">
        <v>19</v>
      </c>
      <c r="T6" s="10" t="s">
        <v>104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113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1858</v>
      </c>
      <c r="E2" t="str">
        <f>VLOOKUP(A2,HOP!A:L,12,0)</f>
        <v>1858.00</v>
      </c>
      <c r="F2" t="str">
        <f>VLOOKUP(A2,HOP!A:C,3,0)</f>
        <v>2416869</v>
      </c>
      <c r="G2">
        <f>D2-E2</f>
        <v>0</v>
      </c>
      <c r="H2" t="str">
        <f>$H$1&amp;F2</f>
        <v>，2416869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1779</v>
      </c>
      <c r="E3" t="str">
        <f>VLOOKUP(A3,HOP!A:L,12,0)</f>
        <v>1779.00</v>
      </c>
      <c r="F3" t="str">
        <f>VLOOKUP(A3,HOP!A:C,3,0)</f>
        <v>2417030</v>
      </c>
      <c r="G3">
        <f>D3-E3</f>
        <v>0</v>
      </c>
      <c r="H3" t="str">
        <f>$H$1&amp;F3</f>
        <v>，2417030</v>
      </c>
      <c r="I3" t="str">
        <f>VLOOKUP(A3,HOP!A:T,20,0)</f>
        <v>直连</v>
      </c>
    </row>
    <row r="4" ht="14.25" customHeight="1" spans="1:9">
      <c r="A4" s="6" t="s">
        <v>90</v>
      </c>
      <c r="B4" s="7" t="s">
        <v>77</v>
      </c>
      <c r="C4" s="7" t="s">
        <v>78</v>
      </c>
      <c r="D4" s="3">
        <v>5337</v>
      </c>
      <c r="E4" t="str">
        <f>VLOOKUP(A4,HOP!A:L,12,0)</f>
        <v>5337.00</v>
      </c>
      <c r="F4" t="str">
        <f>VLOOKUP(A4,HOP!A:C,3,0)</f>
        <v>2417025</v>
      </c>
      <c r="G4">
        <f>D4-E4</f>
        <v>0</v>
      </c>
      <c r="H4" t="str">
        <f>$H$1&amp;F4</f>
        <v>，2417025</v>
      </c>
      <c r="I4" t="str">
        <f>VLOOKUP(A4,HOP!A:T,20,0)</f>
        <v>直连</v>
      </c>
    </row>
    <row r="5" ht="14.25" customHeight="1" spans="1:9">
      <c r="A5" s="6" t="s">
        <v>95</v>
      </c>
      <c r="B5" s="7" t="s">
        <v>77</v>
      </c>
      <c r="C5" s="7" t="s">
        <v>78</v>
      </c>
      <c r="D5" s="3">
        <v>56</v>
      </c>
      <c r="E5" t="str">
        <f>VLOOKUP(A5,HOP!A:L,12,0)</f>
        <v>56.00</v>
      </c>
      <c r="F5" t="str">
        <f>VLOOKUP(A5,HOP!A:C,3,0)</f>
        <v>2416210</v>
      </c>
      <c r="G5">
        <f>D5-E5</f>
        <v>0</v>
      </c>
      <c r="H5" t="str">
        <f>$H$1&amp;F5</f>
        <v>，2416210</v>
      </c>
      <c r="I5" t="str">
        <f>VLOOKUP(A5,HOP!A:T,20,0)</f>
        <v>直连</v>
      </c>
    </row>
    <row r="7" spans="4:4">
      <c r="D7" s="3">
        <f>SUM(D2:D6)</f>
        <v>9030</v>
      </c>
    </row>
    <row r="8" ht="14.25" spans="4:4">
      <c r="D8" s="8" t="s">
        <v>22</v>
      </c>
    </row>
    <row r="12" spans="1:1">
      <c r="A12" t="s">
        <v>114</v>
      </c>
    </row>
    <row r="13" spans="1:1">
      <c r="A13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116</v>
      </c>
      <c r="B1" s="2" t="s">
        <v>117</v>
      </c>
      <c r="C1" s="2" t="s">
        <v>118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</row>
    <row r="2" s="1" customFormat="1" spans="1:20">
      <c r="A2" s="1" t="s">
        <v>84</v>
      </c>
      <c r="B2" s="1" t="s">
        <v>77</v>
      </c>
      <c r="C2" s="1" t="s">
        <v>132</v>
      </c>
      <c r="D2" s="1" t="s">
        <v>74</v>
      </c>
      <c r="E2" s="1" t="s">
        <v>85</v>
      </c>
      <c r="F2" s="1" t="s">
        <v>77</v>
      </c>
      <c r="G2" s="1" t="s">
        <v>78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71</v>
      </c>
      <c r="S2" s="1" t="s">
        <v>140</v>
      </c>
      <c r="T2" s="1" t="s">
        <v>141</v>
      </c>
    </row>
    <row r="3" s="1" customFormat="1" spans="1:20">
      <c r="A3" s="1" t="s">
        <v>90</v>
      </c>
      <c r="B3" s="1" t="s">
        <v>77</v>
      </c>
      <c r="C3" s="1" t="s">
        <v>142</v>
      </c>
      <c r="D3" s="1" t="s">
        <v>74</v>
      </c>
      <c r="E3" s="1" t="s">
        <v>143</v>
      </c>
      <c r="F3" s="1" t="s">
        <v>77</v>
      </c>
      <c r="G3" s="1" t="s">
        <v>78</v>
      </c>
      <c r="H3" s="1" t="s">
        <v>133</v>
      </c>
      <c r="I3" s="1" t="s">
        <v>144</v>
      </c>
      <c r="J3" s="1" t="s">
        <v>135</v>
      </c>
      <c r="K3" s="1" t="s">
        <v>144</v>
      </c>
      <c r="L3" s="1" t="s">
        <v>144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145</v>
      </c>
      <c r="R3" s="1" t="s">
        <v>71</v>
      </c>
      <c r="S3" s="1" t="s">
        <v>140</v>
      </c>
      <c r="T3" s="1" t="s">
        <v>141</v>
      </c>
    </row>
    <row r="4" s="1" customFormat="1" spans="1:20">
      <c r="A4" s="1" t="s">
        <v>69</v>
      </c>
      <c r="B4" s="1" t="s">
        <v>77</v>
      </c>
      <c r="C4" s="1" t="s">
        <v>146</v>
      </c>
      <c r="D4" s="1" t="s">
        <v>74</v>
      </c>
      <c r="E4" s="1" t="s">
        <v>76</v>
      </c>
      <c r="F4" s="1" t="s">
        <v>77</v>
      </c>
      <c r="G4" s="1" t="s">
        <v>78</v>
      </c>
      <c r="H4" s="1" t="s">
        <v>133</v>
      </c>
      <c r="I4" s="1" t="s">
        <v>147</v>
      </c>
      <c r="J4" s="1" t="s">
        <v>135</v>
      </c>
      <c r="K4" s="1" t="s">
        <v>147</v>
      </c>
      <c r="L4" s="1" t="s">
        <v>147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148</v>
      </c>
      <c r="R4" s="1" t="s">
        <v>71</v>
      </c>
      <c r="S4" s="1" t="s">
        <v>140</v>
      </c>
      <c r="T4" s="1" t="s">
        <v>141</v>
      </c>
    </row>
    <row r="5" s="1" customFormat="1" spans="1:20">
      <c r="A5" s="1" t="s">
        <v>95</v>
      </c>
      <c r="B5" s="1" t="s">
        <v>77</v>
      </c>
      <c r="C5" s="1" t="s">
        <v>149</v>
      </c>
      <c r="D5" s="1" t="s">
        <v>97</v>
      </c>
      <c r="E5" s="1" t="s">
        <v>98</v>
      </c>
      <c r="F5" s="1" t="s">
        <v>77</v>
      </c>
      <c r="G5" s="1" t="s">
        <v>78</v>
      </c>
      <c r="H5" s="1" t="s">
        <v>133</v>
      </c>
      <c r="I5" s="1" t="s">
        <v>150</v>
      </c>
      <c r="J5" s="1" t="s">
        <v>135</v>
      </c>
      <c r="K5" s="1" t="s">
        <v>150</v>
      </c>
      <c r="L5" s="1" t="s">
        <v>150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151</v>
      </c>
      <c r="R5" s="1" t="s">
        <v>71</v>
      </c>
      <c r="S5" s="1" t="s">
        <v>140</v>
      </c>
      <c r="T5" s="1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2022-02-12T03:34:17Z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C4CF16E162F441E7AA7B59143B753324</vt:lpwstr>
  </property>
</Properties>
</file>