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<sst xmlns="http://schemas.openxmlformats.org/spreadsheetml/2006/main" count="1030" uniqueCount="431">
  <si>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</si>
  <si>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</si>
  <si>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</si>
  <si>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</si>
  <si>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</si>
  <si>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</si>
  <si>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</si>
  <si>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</si>
  <si>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</si>
  <si>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</si>
  <si>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</si>
  <si>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</si>
  <si>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</si>
  <si>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</si>
  <si>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</si>
  <si>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</si>
  <si>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</si>
  <si>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</si>
  <si>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</si>
  <si>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</si>
  <si>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</si>
  <si>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</si>
  <si>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</si>
  <si>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</si>
  <si>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</si>
  <si>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16855477256	</t>
  </si>
  <si>
    <t>Ctrip</t>
  </si>
  <si>
    <t>正常</t>
  </si>
  <si>
    <t>[圣费尔南多]拉乌僧翁奥利欧度假村(Aureo Resort La Union)(44800152)</t>
  </si>
  <si>
    <t>高级房&lt;2人入住&gt;&lt;不退款&gt;&lt;早餐&gt;</t>
  </si>
  <si>
    <t>USD</t>
  </si>
  <si>
    <t>De Guzman/Charmaine,De Guzman/Charmaine</t>
  </si>
  <si>
    <t>CA6352220214USD-W</t>
  </si>
  <si>
    <t>未提现</t>
  </si>
  <si>
    <t>携程开票</t>
  </si>
  <si>
    <t xml:space="preserve">2309982	</t>
  </si>
  <si>
    <t xml:space="preserve">	</t>
  </si>
  <si>
    <t xml:space="preserve">16954393079	</t>
  </si>
  <si>
    <t>[好莱坞]玛格丽塔维尔好莱坞海滩度假村(Margaritaville Hollywood Beach Resort)(40023033)</t>
  </si>
  <si>
    <t>日落近岸景1特大床房&lt;不退款&gt;&lt;2人入住&gt;</t>
  </si>
  <si>
    <t>Wingert/Daren William</t>
  </si>
  <si>
    <t xml:space="preserve">2334177	</t>
  </si>
  <si>
    <t xml:space="preserve">8074SC368998	</t>
  </si>
  <si>
    <t xml:space="preserve">17146909579	</t>
  </si>
  <si>
    <t>[新加坡]新加坡圣淘沙湾 W 酒店 (Staycation Approved)(W Singapore – Sentosa Cove (Staycation Approved))(8581616)</t>
  </si>
  <si>
    <t>精彩双大床房&lt;2人入住&gt;&lt;不退款&gt;&lt;普通会员&gt;</t>
  </si>
  <si>
    <t>Christopher/Stephen</t>
  </si>
  <si>
    <t xml:space="preserve">2380806	</t>
  </si>
  <si>
    <t xml:space="preserve">94929405	</t>
  </si>
  <si>
    <t xml:space="preserve">17157521701	</t>
  </si>
  <si>
    <t>[迈阿密泉]迈阿密机场舒眠酒店(Sleep Inn Miami Airport)(16080228)</t>
  </si>
  <si>
    <t>无障碍大号床房&lt;2人入住&gt;&lt;不退款&gt;&lt;早餐&gt;</t>
  </si>
  <si>
    <t>Hernandez/Atyel</t>
  </si>
  <si>
    <t xml:space="preserve">2383625	</t>
  </si>
  <si>
    <t xml:space="preserve">62351172	</t>
  </si>
  <si>
    <t>取消</t>
  </si>
  <si>
    <t xml:space="preserve">17177342443	</t>
  </si>
  <si>
    <t>[帕尔马马洛卡]坎阿罗玛精品酒店(Hotel Can Alomar)(46867968)</t>
  </si>
  <si>
    <t>豪华房&lt;不退款&gt;&lt;2人入住&gt;</t>
  </si>
  <si>
    <t>Barbon/Paula</t>
  </si>
  <si>
    <t xml:space="preserve">2390943	</t>
  </si>
  <si>
    <t xml:space="preserve">314511	</t>
  </si>
  <si>
    <t xml:space="preserve">17232159152	</t>
  </si>
  <si>
    <t>[巴都丁宜]槟城湾景海滩度假村 (槟城对抗新冠肺炎认证)(The Bayview Beach Resort (PenangFightCovid-19 Certified))(8981658)</t>
  </si>
  <si>
    <t>峰景高级房（双人床）&lt;2人入住&gt;&lt;不退款&gt;</t>
  </si>
  <si>
    <t>KUNG/YIAN THIN</t>
  </si>
  <si>
    <t xml:space="preserve">2408691	</t>
  </si>
  <si>
    <t xml:space="preserve">1885109709	</t>
  </si>
  <si>
    <t xml:space="preserve">17242811817	</t>
  </si>
  <si>
    <t>[湄林]拉雅古迹酒店 (SHA Plus+)(Raya Heritage (SHA Plus+))(36377263)</t>
  </si>
  <si>
    <t>套房(带露台)&lt;2人入住&gt;&lt;不退款&gt;</t>
  </si>
  <si>
    <t>Preedeesnit/Anavil</t>
  </si>
  <si>
    <t xml:space="preserve">2409746	</t>
  </si>
  <si>
    <t xml:space="preserve">17243232842	</t>
  </si>
  <si>
    <t>[普吉岛]普吉岛芭东美爵大酒店(SHA Extra Plus)(Grand Mercure Phuket Patong(SHA Extra Plus))(7312477)</t>
  </si>
  <si>
    <t>高级特大床房&lt;2人入住&gt;&lt;不退款&gt;</t>
  </si>
  <si>
    <t>Lee/Kag</t>
  </si>
  <si>
    <t xml:space="preserve">2409794	</t>
  </si>
  <si>
    <t xml:space="preserve">17251778069	</t>
  </si>
  <si>
    <t>[印第安纳波利斯]印第安纳波利斯 - 机场6号汽车旅馆(Motel 6-Indianapolis, in - Airport)(40040443)</t>
  </si>
  <si>
    <t>标准间2双人床&lt;不退款&gt;&lt;2人入住&gt;</t>
  </si>
  <si>
    <t>Gutierrez/Karen</t>
  </si>
  <si>
    <t xml:space="preserve">2410379	</t>
  </si>
  <si>
    <t xml:space="preserve">DU3NGSUHRD	</t>
  </si>
  <si>
    <t xml:space="preserve">17263286089	</t>
  </si>
  <si>
    <t>[弗朗斯地区鲁瓦西]普瑞米尔经典鲁西 - 阿罗波特查尔斯戴高乐酒店(Premiere Classe Roissy - Aéroport Charles De Gaulle)(39518921)</t>
  </si>
  <si>
    <t>标准间1双人床&lt;不退款&gt;&lt;2人入住&gt;</t>
  </si>
  <si>
    <t>Ntsame-Assoumou/Paulene</t>
  </si>
  <si>
    <t xml:space="preserve">2411379	</t>
  </si>
  <si>
    <t xml:space="preserve">33882UC001242	</t>
  </si>
  <si>
    <t xml:space="preserve">17269095669	</t>
  </si>
  <si>
    <t>[西尔弗索恩]豪华旅馆&amp;套房酒店(Luxury Inn &amp; Suites)(40046847)</t>
  </si>
  <si>
    <t>标准间1特大床&lt;不退款&gt;&lt;2人入住&gt;</t>
  </si>
  <si>
    <t>McConnell/Teresa Lynne</t>
  </si>
  <si>
    <t xml:space="preserve">2411876	</t>
  </si>
  <si>
    <t xml:space="preserve">1848361f9d5d8b5039	</t>
  </si>
  <si>
    <t xml:space="preserve">17271283544	</t>
  </si>
  <si>
    <t>[沙美岛]帕拉迪度假酒店(Paradee Resort)(24541029)</t>
  </si>
  <si>
    <t>Q花园别墅(至少连住2晚及以上)&lt;2人入住&gt;&lt;不退款&gt;&lt;早餐&gt;</t>
  </si>
  <si>
    <t>Bubpadang/Kanokwan,Bubpadang/Kanokwan</t>
  </si>
  <si>
    <t xml:space="preserve">2412120	</t>
  </si>
  <si>
    <t xml:space="preserve">91186	</t>
  </si>
  <si>
    <t xml:space="preserve">17272589931	</t>
  </si>
  <si>
    <t>[洛杉矶]阿凡托拉酒店(Hotel Aventura)(21903786)</t>
  </si>
  <si>
    <t>大床房&lt;2人入住&gt;&lt;不退款&gt;</t>
  </si>
  <si>
    <t>Correa/Corey</t>
  </si>
  <si>
    <t xml:space="preserve">2412324	</t>
  </si>
  <si>
    <t xml:space="preserve">EXP-1888781439	</t>
  </si>
  <si>
    <t xml:space="preserve">17278586057	</t>
  </si>
  <si>
    <t>[普吉岛]普吉瑰丽酒店(SHA Plus+)(Rosewood Phuket(SHA Plus+))(11211533)</t>
  </si>
  <si>
    <t>半海景泳池凉亭&lt;2人入住&gt;&lt;不退款&gt;</t>
  </si>
  <si>
    <t>Kayman/Galit,Kayman/Galit</t>
  </si>
  <si>
    <t xml:space="preserve">2412610	</t>
  </si>
  <si>
    <t xml:space="preserve">17281612384	</t>
  </si>
  <si>
    <t>[雷丁]瑞丁贝尔特酒店(Pentahotel Reading)(17913160)</t>
  </si>
  <si>
    <t>标准房&lt;2人入住&gt;&lt;不退款&gt;</t>
  </si>
  <si>
    <t>Barwell/Richard</t>
  </si>
  <si>
    <t xml:space="preserve">2412967	</t>
  </si>
  <si>
    <t xml:space="preserve">103964261	</t>
  </si>
  <si>
    <t xml:space="preserve">17294906842	</t>
  </si>
  <si>
    <t>[巴黎]巴黎圣克里斯托弗经济酒店 - 火车北站(St Christopher's Budget Hotel Paris - Gare du Nord)(39494644)</t>
  </si>
  <si>
    <t>双床房（2张双层床，带私人浴室）(至少连住2晚及以上)&lt;2人入住&gt;&lt;不退款&gt;</t>
  </si>
  <si>
    <t>Shirley/Darius Dewayne</t>
  </si>
  <si>
    <t xml:space="preserve">2413653	</t>
  </si>
  <si>
    <t xml:space="preserve">EXP-1890038745	</t>
  </si>
  <si>
    <t xml:space="preserve">17294965309	</t>
  </si>
  <si>
    <t>[伯明翰]伯明翰 - 雪山智选假日酒店 - IHG 旗下饭店(Holiday Inn Express Birmingham - Snow Hill, an Ihg Hotel)(15988779)</t>
  </si>
  <si>
    <t>Ho/Chun Yip</t>
  </si>
  <si>
    <t xml:space="preserve">2413668	</t>
  </si>
  <si>
    <t xml:space="preserve">21873836	</t>
  </si>
  <si>
    <t xml:space="preserve">17295323278	</t>
  </si>
  <si>
    <t>[克雷塔罗]奎雷塔罗浩特森酒店(HS Hotsson Hotel Queretaro)(39580050)</t>
  </si>
  <si>
    <t>豪华客房2张大床&lt;不退款&gt;&lt;2人入住&gt;</t>
  </si>
  <si>
    <t>Orozco/Hugo</t>
  </si>
  <si>
    <t xml:space="preserve">2413740	</t>
  </si>
  <si>
    <t xml:space="preserve">17304128667	</t>
  </si>
  <si>
    <t>[Miami]阳光海滩度假村(Sunshine Beach Resort)(46886105)</t>
  </si>
  <si>
    <t>开放式客房&lt;不退款&gt;&lt;2人入住&gt;</t>
  </si>
  <si>
    <t>Wishart/Jack</t>
  </si>
  <si>
    <t xml:space="preserve">2414331	</t>
  </si>
  <si>
    <t xml:space="preserve">EXP-1890653453	</t>
  </si>
  <si>
    <t xml:space="preserve">17305210803	</t>
  </si>
  <si>
    <t>[雷丁]利丁便捷酒店(EasyHotel Reading)(39549930)</t>
  </si>
  <si>
    <t>双人房（无窗）&lt;不退款&gt;&lt;2人入住&gt;</t>
  </si>
  <si>
    <t>Mwangi/Keith</t>
  </si>
  <si>
    <t xml:space="preserve">2414533	</t>
  </si>
  <si>
    <t xml:space="preserve">EXP-1890704171	</t>
  </si>
  <si>
    <t xml:space="preserve">17305228101	</t>
  </si>
  <si>
    <t>[曼谷]曼谷万怡酒店 - SHA Extra Plus 认证(Courtyard by Marriott Bangkok - Sha Extra Plus)(8418672)</t>
  </si>
  <si>
    <t>豪华房(至少连住2晚及以上)&lt;1人入住&gt;&lt;不退款&gt;&lt;早餐&gt;</t>
  </si>
  <si>
    <t>Tong/Lei</t>
  </si>
  <si>
    <t xml:space="preserve">2414537	</t>
  </si>
  <si>
    <t xml:space="preserve">87957673	</t>
  </si>
  <si>
    <t xml:space="preserve">17305973140	</t>
  </si>
  <si>
    <t>[清迈]清迈香格里拉酒店(SHA Plus+)(Shangri-La Chiang Mai(SHA Plus+))(23861748)</t>
  </si>
  <si>
    <t>豪华特大床房(至少连住2晚及以上)&lt;2人入住&gt;&lt;不退款&gt;&lt;早餐&gt;</t>
  </si>
  <si>
    <t>ZHANG/SHENG</t>
  </si>
  <si>
    <t xml:space="preserve">2414674	</t>
  </si>
  <si>
    <t xml:space="preserve">37738318	</t>
  </si>
  <si>
    <t xml:space="preserve">17306157514	</t>
  </si>
  <si>
    <t>[奥尔良]新奥尔良诺普西酒店(NOPSI Hotel, New Orleans)(44683399)</t>
  </si>
  <si>
    <t>豪华套房1张特大床&lt;2人入住&gt;&lt;不退款&gt;</t>
  </si>
  <si>
    <t>Tatum/Rebecca</t>
  </si>
  <si>
    <t xml:space="preserve">2414713	</t>
  </si>
  <si>
    <t xml:space="preserve">75045SC120599	</t>
  </si>
  <si>
    <t xml:space="preserve">17324992658	</t>
  </si>
  <si>
    <t>[金边]伊吕波花园酒店及度假村(IRoHa Garden Hotel &amp; Resort)(23234056)</t>
  </si>
  <si>
    <t>舒适池景房带阳台&lt;2人入住&gt;&lt;不退款&gt;</t>
  </si>
  <si>
    <t>Happell/James Edward Alexander</t>
  </si>
  <si>
    <t xml:space="preserve">2416215	</t>
  </si>
  <si>
    <t xml:space="preserve">EXP-1892019341	</t>
  </si>
  <si>
    <t xml:space="preserve">17326382805	</t>
  </si>
  <si>
    <t>[曼谷]曼谷千禧希尔顿酒店 (SHA Plus+)(Millennium Hilton Bangkok (SHA Plus+))(23861535)</t>
  </si>
  <si>
    <t>家庭套房&lt;2人入住&gt;&lt;不退款&gt;</t>
  </si>
  <si>
    <t>CHEN/SHIBIN</t>
  </si>
  <si>
    <t xml:space="preserve">2416549	</t>
  </si>
  <si>
    <t xml:space="preserve">Acknowledged	</t>
  </si>
  <si>
    <t xml:space="preserve">17327623693	</t>
  </si>
  <si>
    <t>[巴黎]钟楼巴黎19维耶特酒店(Campanile Paris 19 - La Villette)(22817166)</t>
  </si>
  <si>
    <t>新一代双人床房&lt;不退款&gt;&lt;2人入住&gt;</t>
  </si>
  <si>
    <t>Paris/JEREMY</t>
  </si>
  <si>
    <t xml:space="preserve">2416913	</t>
  </si>
  <si>
    <t xml:space="preserve">33348UC001524	</t>
  </si>
  <si>
    <t xml:space="preserve">17328587350	</t>
  </si>
  <si>
    <t>[斯河畔圣多班]迪耶佩巴拉丁斯尼希尔酒店(Initial by Balladins Dieppe)(39493773)</t>
  </si>
  <si>
    <t>双人间&lt;不退款&gt;&lt;2人入住&gt;</t>
  </si>
  <si>
    <t>Durand/Martine</t>
  </si>
  <si>
    <t xml:space="preserve">2417180	</t>
  </si>
  <si>
    <t xml:space="preserve">321-168090-7485	</t>
  </si>
  <si>
    <t xml:space="preserve">17333271431	</t>
  </si>
  <si>
    <t>[雪城]杰弗逊克林顿套房酒店(Jefferson Clinton Suites)(39943020)</t>
  </si>
  <si>
    <t>1号工作室大床&lt;不退款&gt;&lt;2人入住&gt;</t>
  </si>
  <si>
    <t>Finn/Joshua</t>
  </si>
  <si>
    <t xml:space="preserve">2417427	</t>
  </si>
  <si>
    <t xml:space="preserve">104312688	</t>
  </si>
  <si>
    <t xml:space="preserve">17336604285	</t>
  </si>
  <si>
    <t>[布里夫拉盖亚尔德]布利维中心餐厅酒店(Hotel Restaurant Kyriad Brive Centre)(39561831)</t>
  </si>
  <si>
    <t>Letellier/Valerie</t>
  </si>
  <si>
    <t xml:space="preserve">2417894	</t>
  </si>
  <si>
    <t xml:space="preserve">33798UC000331	</t>
  </si>
  <si>
    <t xml:space="preserve">17338019517	</t>
  </si>
  <si>
    <t>[马萨特兰]马萨特兰丽柏酒店(Park Inn by Radisson Mazatlán)(39524244)</t>
  </si>
  <si>
    <t>客房1张特大床&lt;不退款&gt;&lt;2人入住&gt;</t>
  </si>
  <si>
    <t>carrasco barraza/paloma</t>
  </si>
  <si>
    <t xml:space="preserve">2418071	</t>
  </si>
  <si>
    <t xml:space="preserve">XN05HBR	</t>
  </si>
  <si>
    <t xml:space="preserve">17338084744	</t>
  </si>
  <si>
    <t>[华盛顿]特区市区舒适酒店及会议中心(Comfort Inn Downtown DC/Convention Center)(16127528)</t>
  </si>
  <si>
    <t>特大床房&lt;2人入住&gt;&lt;不退款&gt;&lt;早餐&gt;</t>
  </si>
  <si>
    <t>McCloskey/Vanessa,Williams/Shaun</t>
  </si>
  <si>
    <t xml:space="preserve">2418093	</t>
  </si>
  <si>
    <t xml:space="preserve">66819711	</t>
  </si>
  <si>
    <t xml:space="preserve">17344086031	</t>
  </si>
  <si>
    <t>[艾克斯]艺术饭店(Hôtel des Arts)(40168204)</t>
  </si>
  <si>
    <t>标准双人间&lt;不退款&gt;&lt;2人入住&gt;</t>
  </si>
  <si>
    <t>hassambay/abass,lassiaz/alexandre</t>
  </si>
  <si>
    <t xml:space="preserve">2418365	</t>
  </si>
  <si>
    <t xml:space="preserve">24073626	</t>
  </si>
  <si>
    <t>，</t>
  </si>
  <si>
    <t>A220214111113481</t>
  </si>
  <si>
    <t>A220214111206481</t>
  </si>
  <si>
    <t>USD / THB 当前参考汇率: 32.645</t>
  </si>
  <si>
    <t>总计： 6778 USD/
221267.81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</si>
  <si>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</si>
  <si>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</si>
  <si>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</si>
  <si>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</si>
  <si>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</si>
  <si>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</si>
  <si>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</si>
  <si>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</si>
  <si>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</si>
  <si>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</si>
  <si>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</si>
  <si>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</si>
  <si>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</si>
  <si>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</si>
  <si>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</si>
  <si>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</si>
  <si>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</si>
  <si>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</si>
  <si>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2418365</t>
  </si>
  <si>
    <t>艺术饭店</t>
  </si>
  <si>
    <t>hassambay abass,lassiaz alexandre</t>
  </si>
  <si>
    <t>2022-02-13</t>
  </si>
  <si>
    <t>退房日周结</t>
  </si>
  <si>
    <t>471.22</t>
  </si>
  <si>
    <t>74.00</t>
  </si>
  <si>
    <t>0</t>
  </si>
  <si>
    <t>0.00</t>
  </si>
  <si>
    <t>携程国际直连(CIT)</t>
  </si>
  <si>
    <t>2022-02-12 18:00:06</t>
  </si>
  <si>
    <t>否</t>
  </si>
  <si>
    <t>汇智国际旅游发展有限公司</t>
  </si>
  <si>
    <t>直连</t>
  </si>
  <si>
    <t>2418093</t>
  </si>
  <si>
    <t>DC市区舒适酒店与会议中心</t>
  </si>
  <si>
    <t>McCloskey Vanessa,Williams Shaun</t>
  </si>
  <si>
    <t>821.46</t>
  </si>
  <si>
    <t>129.00</t>
  </si>
  <si>
    <t>2022-02-12 07:35:13</t>
  </si>
  <si>
    <t>2418071</t>
  </si>
  <si>
    <t>马萨特兰丽笙公园酒店</t>
  </si>
  <si>
    <t>carrasco barraza paloma</t>
  </si>
  <si>
    <t>496.70</t>
  </si>
  <si>
    <t>78.00</t>
  </si>
  <si>
    <t>2022-02-12 04:38:02</t>
  </si>
  <si>
    <t>2022-02-11</t>
  </si>
  <si>
    <t>2417894</t>
  </si>
  <si>
    <t>基里亚德布丽芙加拉德中央酒店</t>
  </si>
  <si>
    <t>Letellier Valerie</t>
  </si>
  <si>
    <t>337.50</t>
  </si>
  <si>
    <t>53.00</t>
  </si>
  <si>
    <t>2022-02-11 20:24:20</t>
  </si>
  <si>
    <t>2417427</t>
  </si>
  <si>
    <t>杰斐逊克林顿酒店</t>
  </si>
  <si>
    <t>Finn Joshua</t>
  </si>
  <si>
    <t>725.94</t>
  </si>
  <si>
    <t>114.00</t>
  </si>
  <si>
    <t>2022-02-11 07:58:39</t>
  </si>
  <si>
    <t>2022-02-10</t>
  </si>
  <si>
    <t>2417180</t>
  </si>
  <si>
    <t>迪耶普巴拉丁斯酒店</t>
  </si>
  <si>
    <t>Durand Martine</t>
  </si>
  <si>
    <t>363.45</t>
  </si>
  <si>
    <t>57.00</t>
  </si>
  <si>
    <t>2022-02-10 21:45:36</t>
  </si>
  <si>
    <t>2416913</t>
  </si>
  <si>
    <t>钟楼巴黎19维耶特酒店</t>
  </si>
  <si>
    <t>Paris JEREMY</t>
  </si>
  <si>
    <t>478.23</t>
  </si>
  <si>
    <t>75.00</t>
  </si>
  <si>
    <t>2022-02-10 18:33:15</t>
  </si>
  <si>
    <t>2416549</t>
  </si>
  <si>
    <t>曼谷千禧希尔顿酒店</t>
  </si>
  <si>
    <t>CHEN SHIBIN</t>
  </si>
  <si>
    <t>1211.52</t>
  </si>
  <si>
    <t>190.00</t>
  </si>
  <si>
    <t>2022-02-10 13:37:20</t>
  </si>
  <si>
    <t>2416215</t>
  </si>
  <si>
    <t>伊吕波花园酒店及度假村</t>
  </si>
  <si>
    <t>Happell James Edward Alexander</t>
  </si>
  <si>
    <t>484.61</t>
  </si>
  <si>
    <t>76.00</t>
  </si>
  <si>
    <t>2022-02-10 08:11:05</t>
  </si>
  <si>
    <t>2022-02-07</t>
  </si>
  <si>
    <t>2414713</t>
  </si>
  <si>
    <t>新奥尔良诺普希酒店</t>
  </si>
  <si>
    <t>Tatum Rebecca</t>
  </si>
  <si>
    <t>1478.63</t>
  </si>
  <si>
    <t>232.00</t>
  </si>
  <si>
    <t>2022-02-07 23:17:08</t>
  </si>
  <si>
    <t>2414674</t>
  </si>
  <si>
    <t>清迈香格里拉酒店</t>
  </si>
  <si>
    <t>ZHANG SHENG</t>
  </si>
  <si>
    <t>2022-02-08</t>
  </si>
  <si>
    <t>1892.90</t>
  </si>
  <si>
    <t>297.00</t>
  </si>
  <si>
    <t>2022-02-08 11:51:31</t>
  </si>
  <si>
    <t>直采</t>
  </si>
  <si>
    <t>2414537</t>
  </si>
  <si>
    <t>曼谷万怡酒店</t>
  </si>
  <si>
    <t>Tong Lei</t>
  </si>
  <si>
    <t>956.01</t>
  </si>
  <si>
    <t>150.00</t>
  </si>
  <si>
    <t>2022-02-07 19:46:20</t>
  </si>
  <si>
    <t>2414533</t>
  </si>
  <si>
    <t>利丁便捷酒店</t>
  </si>
  <si>
    <t>Mwangi Keith</t>
  </si>
  <si>
    <t>2022-02-09</t>
  </si>
  <si>
    <t>299.55</t>
  </si>
  <si>
    <t>47.00</t>
  </si>
  <si>
    <t>2022-02-07 19:24:34</t>
  </si>
  <si>
    <t>2414331</t>
  </si>
  <si>
    <t>阳光海滩度假村</t>
  </si>
  <si>
    <t>Wishart Jack</t>
  </si>
  <si>
    <t>509.87</t>
  </si>
  <si>
    <t>80.00</t>
  </si>
  <si>
    <t>2022-02-07 15:15:28</t>
  </si>
  <si>
    <t>2022-02-06</t>
  </si>
  <si>
    <t>2413740</t>
  </si>
  <si>
    <t>霍特森克雷塔罗 HS 酒店</t>
  </si>
  <si>
    <t>Orozco Hugo</t>
  </si>
  <si>
    <t>478.01</t>
  </si>
  <si>
    <t>2022-02-06 10:48:02</t>
  </si>
  <si>
    <t>2413668</t>
  </si>
  <si>
    <t>伯明翰雪山智选假日酒店</t>
  </si>
  <si>
    <t>Ho Chun Yip</t>
  </si>
  <si>
    <t>1108.97</t>
  </si>
  <si>
    <t>174.00</t>
  </si>
  <si>
    <t>2022-02-06 06:15:28</t>
  </si>
  <si>
    <t>2413653</t>
  </si>
  <si>
    <t>巴黎圣克里斯托弗经济酒店</t>
  </si>
  <si>
    <t>Shirley Darius Dewayne</t>
  </si>
  <si>
    <t>1032.49</t>
  </si>
  <si>
    <t>162.00</t>
  </si>
  <si>
    <t>2022-02-06 03:56:41</t>
  </si>
  <si>
    <t>2022-02-04</t>
  </si>
  <si>
    <t>2412967</t>
  </si>
  <si>
    <t>雷丁贝尔特酒店</t>
  </si>
  <si>
    <t>Barwell Richard</t>
  </si>
  <si>
    <t>605.47</t>
  </si>
  <si>
    <t>95.00</t>
  </si>
  <si>
    <t>2022-02-04 18:19:21</t>
  </si>
  <si>
    <t>2022-02-03</t>
  </si>
  <si>
    <t>2412324</t>
  </si>
  <si>
    <t>阿凡托拉酒店</t>
  </si>
  <si>
    <t>Correa Corey</t>
  </si>
  <si>
    <t>3645.58</t>
  </si>
  <si>
    <t>572.00</t>
  </si>
  <si>
    <t>2022-02-03 08:15:23</t>
  </si>
  <si>
    <t>2022-02-02</t>
  </si>
  <si>
    <t>2412120</t>
  </si>
  <si>
    <t>帕拉迪度假酒店</t>
  </si>
  <si>
    <t>Bubpadang Kanokwan,Bubpadang Kanokwan</t>
  </si>
  <si>
    <t>2022-02-05</t>
  </si>
  <si>
    <t>5187.95</t>
  </si>
  <si>
    <t>814.00</t>
  </si>
  <si>
    <t>2022-02-03 11:03:11</t>
  </si>
  <si>
    <t>2411876</t>
  </si>
  <si>
    <t>豪华套房酒店</t>
  </si>
  <si>
    <t>McConnell Teresa Lynne</t>
  </si>
  <si>
    <t>1733.56</t>
  </si>
  <si>
    <t>272.00</t>
  </si>
  <si>
    <t>2022-02-02 08:52:14</t>
  </si>
  <si>
    <t>2022-01-31</t>
  </si>
  <si>
    <t>2411379</t>
  </si>
  <si>
    <t>罗西戴高乐机场高级酒店</t>
  </si>
  <si>
    <t>Ntsame-Assoumou Paulene</t>
  </si>
  <si>
    <t>337.79</t>
  </si>
  <si>
    <t>2022-01-31 21:50:26</t>
  </si>
  <si>
    <t>2022-01-29</t>
  </si>
  <si>
    <t>2410379</t>
  </si>
  <si>
    <t>印第安纳波里机场六号汽车旅馆</t>
  </si>
  <si>
    <t>Gutierrez Karen</t>
  </si>
  <si>
    <t>427.02</t>
  </si>
  <si>
    <t>67.00</t>
  </si>
  <si>
    <t>2022-01-29 01:34:50</t>
  </si>
  <si>
    <t>2022-01-27</t>
  </si>
  <si>
    <t>2409794</t>
  </si>
  <si>
    <t>普吉岛芭东美爵大酒店(SHA Plus+)</t>
  </si>
  <si>
    <t>Lee Kag</t>
  </si>
  <si>
    <t>2022-01-27 14:34:53</t>
  </si>
  <si>
    <t>2022-01-25</t>
  </si>
  <si>
    <t>2408691</t>
  </si>
  <si>
    <t>槟城湾景海滩度假村</t>
  </si>
  <si>
    <t>KUNG YIAN THIN</t>
  </si>
  <si>
    <t>254.94</t>
  </si>
  <si>
    <t>40.00</t>
  </si>
  <si>
    <t>2022-01-25 13:30:47</t>
  </si>
  <si>
    <t>2022-01-11</t>
  </si>
  <si>
    <t>2383625</t>
  </si>
  <si>
    <t>迈阿密机场舒眠酒店</t>
  </si>
  <si>
    <t>Hernandez Atyel</t>
  </si>
  <si>
    <t>779.65</t>
  </si>
  <si>
    <t>122.00</t>
  </si>
  <si>
    <t>2022-01-11 14:21:26</t>
  </si>
  <si>
    <t>2022-01-09</t>
  </si>
  <si>
    <t>2380806</t>
  </si>
  <si>
    <t>新加坡圣淘沙湾W酒店</t>
  </si>
  <si>
    <t>Christopher Stephen</t>
  </si>
  <si>
    <t>4007.16</t>
  </si>
  <si>
    <t>627.00</t>
  </si>
  <si>
    <t>2022-01-09 19:56:24</t>
  </si>
  <si>
    <t>2021-12-10</t>
  </si>
  <si>
    <t>2334177</t>
  </si>
  <si>
    <t>玛格丽特维尔好莱坞海滩渡假村</t>
  </si>
  <si>
    <t>Wingert Daren William</t>
  </si>
  <si>
    <t>13118.67</t>
  </si>
  <si>
    <t>2053.00</t>
  </si>
  <si>
    <t>2021-12-10 04:03:46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</si>
</sst>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44603</v>
      </c>
      <c r="G2" s="6">
        <v>44605</v>
      </c>
      <c r="H2" s="4">
        <v>1</v>
      </c>
      <c r="I2" s="4">
        <v>2</v>
      </c>
      <c r="J2" s="4">
        <v>2</v>
      </c>
      <c r="K2" s="4" t="s">
        <v>30</v>
      </c>
      <c r="L2" s="4">
        <v>190</v>
      </c>
      <c r="M2" s="4">
        <v>190</v>
      </c>
      <c r="N2" s="4" t="s">
        <v>31</v>
      </c>
      <c r="O2" s="4" t="s">
        <v>32</v>
      </c>
      <c r="P2" s="4" t="s">
        <v>33</v>
      </c>
      <c r="Q2" s="4">
        <v>0</v>
      </c>
      <c r="R2" s="7">
        <v>44524</v>
      </c>
      <c r="S2" s="6">
        <v>44606</v>
      </c>
      <c r="T2" s="4" t="s">
        <v>34</v>
      </c>
      <c r="U2" s="4">
        <v>190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44598</v>
      </c>
      <c r="G3" s="6">
        <v>44602</v>
      </c>
      <c r="H3" s="4">
        <v>1</v>
      </c>
      <c r="I3" s="4">
        <v>4</v>
      </c>
      <c r="J3" s="4">
        <v>4</v>
      </c>
      <c r="K3" s="4" t="s">
        <v>30</v>
      </c>
      <c r="L3" s="4">
        <v>2053</v>
      </c>
      <c r="M3" s="4">
        <v>2053</v>
      </c>
      <c r="N3" s="4" t="s">
        <v>40</v>
      </c>
      <c r="O3" s="4" t="s">
        <v>32</v>
      </c>
      <c r="P3" s="4" t="s">
        <v>33</v>
      </c>
      <c r="Q3" s="4">
        <v>0</v>
      </c>
      <c r="R3" s="7">
        <v>44540</v>
      </c>
      <c r="S3" s="6">
        <v>44606</v>
      </c>
      <c r="T3" s="4" t="s">
        <v>34</v>
      </c>
      <c r="U3" s="4">
        <v>2053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44600</v>
      </c>
      <c r="G4" s="6">
        <v>44602</v>
      </c>
      <c r="H4" s="4">
        <v>1</v>
      </c>
      <c r="I4" s="4">
        <v>2</v>
      </c>
      <c r="J4" s="4">
        <v>2</v>
      </c>
      <c r="K4" s="4" t="s">
        <v>30</v>
      </c>
      <c r="L4" s="4">
        <v>627</v>
      </c>
      <c r="M4" s="4">
        <v>627</v>
      </c>
      <c r="N4" s="4" t="s">
        <v>46</v>
      </c>
      <c r="O4" s="4" t="s">
        <v>32</v>
      </c>
      <c r="P4" s="4" t="s">
        <v>33</v>
      </c>
      <c r="Q4" s="4">
        <v>0</v>
      </c>
      <c r="R4" s="7">
        <v>44570</v>
      </c>
      <c r="S4" s="6">
        <v>44606</v>
      </c>
      <c r="T4" s="4" t="s">
        <v>34</v>
      </c>
      <c r="U4" s="4">
        <v>627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44599</v>
      </c>
      <c r="G5" s="6">
        <v>44600</v>
      </c>
      <c r="H5" s="4">
        <v>1</v>
      </c>
      <c r="I5" s="4">
        <v>1</v>
      </c>
      <c r="J5" s="4">
        <v>1</v>
      </c>
      <c r="K5" s="4" t="s">
        <v>30</v>
      </c>
      <c r="L5" s="4">
        <v>122</v>
      </c>
      <c r="M5" s="4">
        <v>122</v>
      </c>
      <c r="N5" s="4" t="s">
        <v>52</v>
      </c>
      <c r="O5" s="4" t="s">
        <v>32</v>
      </c>
      <c r="P5" s="4" t="s">
        <v>33</v>
      </c>
      <c r="Q5" s="4">
        <v>0</v>
      </c>
      <c r="R5" s="7">
        <v>44572</v>
      </c>
      <c r="S5" s="6">
        <v>44606</v>
      </c>
      <c r="T5" s="4" t="s">
        <v>34</v>
      </c>
      <c r="U5" s="4">
        <v>122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25</v>
      </c>
      <c r="B6" s="4" t="s">
        <v>26</v>
      </c>
      <c r="C6" s="4" t="s">
        <v>55</v>
      </c>
      <c r="D6" s="4" t="s">
        <v>28</v>
      </c>
      <c r="E6" s="4" t="s">
        <v>29</v>
      </c>
      <c r="F6" s="6">
        <v>44603</v>
      </c>
      <c r="G6" s="6">
        <v>44605</v>
      </c>
      <c r="H6" s="4">
        <v>1</v>
      </c>
      <c r="I6" s="4">
        <v>2</v>
      </c>
      <c r="J6" s="4">
        <v>2</v>
      </c>
      <c r="K6" s="4" t="s">
        <v>30</v>
      </c>
      <c r="L6" s="4">
        <v>-190</v>
      </c>
      <c r="M6" s="4">
        <v>-190</v>
      </c>
      <c r="N6" s="4" t="s">
        <v>31</v>
      </c>
      <c r="O6" s="4" t="s">
        <v>32</v>
      </c>
      <c r="P6" s="4" t="s">
        <v>33</v>
      </c>
      <c r="Q6" s="4">
        <v>0</v>
      </c>
      <c r="R6" s="7">
        <v>44524</v>
      </c>
      <c r="S6" s="6">
        <v>44606</v>
      </c>
      <c r="T6" s="4" t="s">
        <v>34</v>
      </c>
      <c r="U6" s="4">
        <v>-190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44603</v>
      </c>
      <c r="G7" s="6">
        <v>44604</v>
      </c>
      <c r="H7" s="4">
        <v>1</v>
      </c>
      <c r="I7" s="4">
        <v>1</v>
      </c>
      <c r="J7" s="4">
        <v>1</v>
      </c>
      <c r="K7" s="4" t="s">
        <v>30</v>
      </c>
      <c r="L7" s="4">
        <v>305</v>
      </c>
      <c r="M7" s="4">
        <v>305</v>
      </c>
      <c r="N7" s="4" t="s">
        <v>59</v>
      </c>
      <c r="O7" s="4" t="s">
        <v>32</v>
      </c>
      <c r="P7" s="4" t="s">
        <v>33</v>
      </c>
      <c r="Q7" s="4">
        <v>0</v>
      </c>
      <c r="R7" s="7">
        <v>44575</v>
      </c>
      <c r="S7" s="6">
        <v>44606</v>
      </c>
      <c r="T7" s="4" t="s">
        <v>34</v>
      </c>
      <c r="U7" s="4">
        <v>305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44598</v>
      </c>
      <c r="G8" s="6">
        <v>44599</v>
      </c>
      <c r="H8" s="4">
        <v>1</v>
      </c>
      <c r="I8" s="4">
        <v>1</v>
      </c>
      <c r="J8" s="4">
        <v>1</v>
      </c>
      <c r="K8" s="4" t="s">
        <v>30</v>
      </c>
      <c r="L8" s="4">
        <v>40</v>
      </c>
      <c r="M8" s="4">
        <v>40</v>
      </c>
      <c r="N8" s="4" t="s">
        <v>65</v>
      </c>
      <c r="O8" s="4" t="s">
        <v>32</v>
      </c>
      <c r="P8" s="4" t="s">
        <v>33</v>
      </c>
      <c r="Q8" s="4">
        <v>0</v>
      </c>
      <c r="R8" s="7">
        <v>44586</v>
      </c>
      <c r="S8" s="6">
        <v>44606</v>
      </c>
      <c r="T8" s="4" t="s">
        <v>34</v>
      </c>
      <c r="U8" s="4">
        <v>40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44599</v>
      </c>
      <c r="G9" s="6">
        <v>44600</v>
      </c>
      <c r="H9" s="4">
        <v>1</v>
      </c>
      <c r="I9" s="4">
        <v>1</v>
      </c>
      <c r="J9" s="4">
        <v>1</v>
      </c>
      <c r="K9" s="4" t="s">
        <v>30</v>
      </c>
      <c r="L9" s="4">
        <v>271</v>
      </c>
      <c r="M9" s="4">
        <v>271</v>
      </c>
      <c r="N9" s="4" t="s">
        <v>71</v>
      </c>
      <c r="O9" s="4" t="s">
        <v>32</v>
      </c>
      <c r="P9" s="4" t="s">
        <v>33</v>
      </c>
      <c r="Q9" s="4">
        <v>0</v>
      </c>
      <c r="R9" s="7">
        <v>44588</v>
      </c>
      <c r="S9" s="6">
        <v>44606</v>
      </c>
      <c r="T9" s="4" t="s">
        <v>34</v>
      </c>
      <c r="U9" s="4">
        <v>271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55</v>
      </c>
      <c r="D10" s="4" t="s">
        <v>69</v>
      </c>
      <c r="E10" s="4" t="s">
        <v>70</v>
      </c>
      <c r="F10" s="6">
        <v>44599</v>
      </c>
      <c r="G10" s="6">
        <v>44600</v>
      </c>
      <c r="H10" s="4">
        <v>1</v>
      </c>
      <c r="I10" s="4">
        <v>1</v>
      </c>
      <c r="J10" s="4">
        <v>1</v>
      </c>
      <c r="K10" s="4" t="s">
        <v>30</v>
      </c>
      <c r="L10" s="4">
        <v>-271</v>
      </c>
      <c r="M10" s="4">
        <v>-271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44588</v>
      </c>
      <c r="S10" s="6">
        <v>44606</v>
      </c>
      <c r="T10" s="4" t="s">
        <v>34</v>
      </c>
      <c r="U10" s="4">
        <v>-271</v>
      </c>
      <c r="V10" s="4">
        <v>0</v>
      </c>
      <c r="W10" s="4">
        <v>0</v>
      </c>
      <c r="X10" s="4" t="s">
        <v>72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44601</v>
      </c>
      <c r="G11" s="6">
        <v>44603</v>
      </c>
      <c r="H11" s="4">
        <v>1</v>
      </c>
      <c r="I11" s="4">
        <v>2</v>
      </c>
      <c r="J11" s="4">
        <v>2</v>
      </c>
      <c r="K11" s="4" t="s">
        <v>30</v>
      </c>
      <c r="L11" s="4">
        <v>118</v>
      </c>
      <c r="M11" s="4">
        <v>118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44588</v>
      </c>
      <c r="S11" s="6">
        <v>44606</v>
      </c>
      <c r="T11" s="4" t="s">
        <v>34</v>
      </c>
      <c r="U11" s="4">
        <v>118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44600</v>
      </c>
      <c r="G12" s="6">
        <v>44601</v>
      </c>
      <c r="H12" s="4">
        <v>1</v>
      </c>
      <c r="I12" s="4">
        <v>1</v>
      </c>
      <c r="J12" s="4">
        <v>1</v>
      </c>
      <c r="K12" s="4" t="s">
        <v>30</v>
      </c>
      <c r="L12" s="4">
        <v>67</v>
      </c>
      <c r="M12" s="4">
        <v>67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44590</v>
      </c>
      <c r="S12" s="6">
        <v>44606</v>
      </c>
      <c r="T12" s="4" t="s">
        <v>34</v>
      </c>
      <c r="U12" s="4">
        <v>67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44598</v>
      </c>
      <c r="G13" s="6">
        <v>44599</v>
      </c>
      <c r="H13" s="4">
        <v>1</v>
      </c>
      <c r="I13" s="4">
        <v>1</v>
      </c>
      <c r="J13" s="4">
        <v>1</v>
      </c>
      <c r="K13" s="4" t="s">
        <v>30</v>
      </c>
      <c r="L13" s="4">
        <v>53</v>
      </c>
      <c r="M13" s="4">
        <v>53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44592</v>
      </c>
      <c r="S13" s="6">
        <v>44606</v>
      </c>
      <c r="T13" s="4" t="s">
        <v>34</v>
      </c>
      <c r="U13" s="4">
        <v>53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44600</v>
      </c>
      <c r="G14" s="6">
        <v>44602</v>
      </c>
      <c r="H14" s="4">
        <v>1</v>
      </c>
      <c r="I14" s="4">
        <v>2</v>
      </c>
      <c r="J14" s="4">
        <v>2</v>
      </c>
      <c r="K14" s="4" t="s">
        <v>30</v>
      </c>
      <c r="L14" s="4">
        <v>272</v>
      </c>
      <c r="M14" s="4">
        <v>272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44594</v>
      </c>
      <c r="S14" s="6">
        <v>44606</v>
      </c>
      <c r="T14" s="4" t="s">
        <v>34</v>
      </c>
      <c r="U14" s="4">
        <v>272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44597</v>
      </c>
      <c r="G15" s="6">
        <v>44599</v>
      </c>
      <c r="H15" s="4">
        <v>1</v>
      </c>
      <c r="I15" s="4">
        <v>2</v>
      </c>
      <c r="J15" s="4">
        <v>2</v>
      </c>
      <c r="K15" s="4" t="s">
        <v>30</v>
      </c>
      <c r="L15" s="4">
        <v>814</v>
      </c>
      <c r="M15" s="4">
        <v>814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44594</v>
      </c>
      <c r="S15" s="6">
        <v>44606</v>
      </c>
      <c r="T15" s="4" t="s">
        <v>34</v>
      </c>
      <c r="U15" s="4">
        <v>814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73</v>
      </c>
      <c r="B16" s="4" t="s">
        <v>26</v>
      </c>
      <c r="C16" s="4" t="s">
        <v>55</v>
      </c>
      <c r="D16" s="4" t="s">
        <v>74</v>
      </c>
      <c r="E16" s="4" t="s">
        <v>75</v>
      </c>
      <c r="F16" s="6">
        <v>44601</v>
      </c>
      <c r="G16" s="6">
        <v>44603</v>
      </c>
      <c r="H16" s="4">
        <v>1</v>
      </c>
      <c r="I16" s="4">
        <v>2</v>
      </c>
      <c r="J16" s="4">
        <v>2</v>
      </c>
      <c r="K16" s="4" t="s">
        <v>30</v>
      </c>
      <c r="L16" s="4">
        <v>-118</v>
      </c>
      <c r="M16" s="4">
        <v>-118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44588</v>
      </c>
      <c r="S16" s="6">
        <v>44606</v>
      </c>
      <c r="T16" s="4" t="s">
        <v>34</v>
      </c>
      <c r="U16" s="4">
        <v>-118</v>
      </c>
      <c r="V16" s="4">
        <v>0</v>
      </c>
      <c r="W16" s="4">
        <v>0</v>
      </c>
      <c r="X16" s="4" t="s">
        <v>77</v>
      </c>
      <c r="Y16" s="4" t="s">
        <v>36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44598</v>
      </c>
      <c r="G17" s="6">
        <v>44602</v>
      </c>
      <c r="H17" s="4">
        <v>1</v>
      </c>
      <c r="I17" s="4">
        <v>4</v>
      </c>
      <c r="J17" s="4">
        <v>4</v>
      </c>
      <c r="K17" s="4" t="s">
        <v>30</v>
      </c>
      <c r="L17" s="4">
        <v>572</v>
      </c>
      <c r="M17" s="4">
        <v>572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44595</v>
      </c>
      <c r="S17" s="6">
        <v>44606</v>
      </c>
      <c r="T17" s="4" t="s">
        <v>34</v>
      </c>
      <c r="U17" s="4">
        <v>572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44600</v>
      </c>
      <c r="G18" s="6">
        <v>44605</v>
      </c>
      <c r="H18" s="4">
        <v>1</v>
      </c>
      <c r="I18" s="4">
        <v>5</v>
      </c>
      <c r="J18" s="4">
        <v>5</v>
      </c>
      <c r="K18" s="4" t="s">
        <v>30</v>
      </c>
      <c r="L18" s="4">
        <v>2725</v>
      </c>
      <c r="M18" s="4">
        <v>2725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44595</v>
      </c>
      <c r="S18" s="6">
        <v>44606</v>
      </c>
      <c r="T18" s="4" t="s">
        <v>34</v>
      </c>
      <c r="U18" s="4">
        <v>2725</v>
      </c>
      <c r="V18" s="4">
        <v>0</v>
      </c>
      <c r="W18" s="4">
        <v>0</v>
      </c>
      <c r="X18" s="4" t="s">
        <v>112</v>
      </c>
      <c r="Y18" s="4" t="s">
        <v>36</v>
      </c>
    </row>
    <row r="19" s="4" customFormat="1" spans="1:25">
      <c r="A19" s="4" t="s">
        <v>108</v>
      </c>
      <c r="B19" s="4" t="s">
        <v>26</v>
      </c>
      <c r="C19" s="4" t="s">
        <v>55</v>
      </c>
      <c r="D19" s="4" t="s">
        <v>109</v>
      </c>
      <c r="E19" s="4" t="s">
        <v>110</v>
      </c>
      <c r="F19" s="6">
        <v>44600</v>
      </c>
      <c r="G19" s="6">
        <v>44605</v>
      </c>
      <c r="H19" s="4">
        <v>1</v>
      </c>
      <c r="I19" s="4">
        <v>5</v>
      </c>
      <c r="J19" s="4">
        <v>5</v>
      </c>
      <c r="K19" s="4" t="s">
        <v>30</v>
      </c>
      <c r="L19" s="4">
        <v>-2725</v>
      </c>
      <c r="M19" s="4">
        <v>-2725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44595</v>
      </c>
      <c r="S19" s="6">
        <v>44606</v>
      </c>
      <c r="T19" s="4" t="s">
        <v>34</v>
      </c>
      <c r="U19" s="4">
        <v>-2725</v>
      </c>
      <c r="V19" s="4">
        <v>0</v>
      </c>
      <c r="W19" s="4">
        <v>0</v>
      </c>
      <c r="X19" s="4" t="s">
        <v>112</v>
      </c>
      <c r="Y19" s="4" t="s">
        <v>36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44600</v>
      </c>
      <c r="G20" s="6">
        <v>44601</v>
      </c>
      <c r="H20" s="4">
        <v>1</v>
      </c>
      <c r="I20" s="4">
        <v>1</v>
      </c>
      <c r="J20" s="4">
        <v>1</v>
      </c>
      <c r="K20" s="4" t="s">
        <v>30</v>
      </c>
      <c r="L20" s="4">
        <v>95</v>
      </c>
      <c r="M20" s="4">
        <v>95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44596</v>
      </c>
      <c r="S20" s="6">
        <v>44606</v>
      </c>
      <c r="T20" s="4" t="s">
        <v>34</v>
      </c>
      <c r="U20" s="4">
        <v>95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44603</v>
      </c>
      <c r="G21" s="6">
        <v>44605</v>
      </c>
      <c r="H21" s="4">
        <v>1</v>
      </c>
      <c r="I21" s="4">
        <v>2</v>
      </c>
      <c r="J21" s="4">
        <v>2</v>
      </c>
      <c r="K21" s="4" t="s">
        <v>30</v>
      </c>
      <c r="L21" s="4">
        <v>162</v>
      </c>
      <c r="M21" s="4">
        <v>162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44598</v>
      </c>
      <c r="S21" s="6">
        <v>44606</v>
      </c>
      <c r="T21" s="4" t="s">
        <v>34</v>
      </c>
      <c r="U21" s="4">
        <v>162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115</v>
      </c>
      <c r="F22" s="6">
        <v>44601</v>
      </c>
      <c r="G22" s="6">
        <v>44604</v>
      </c>
      <c r="H22" s="4">
        <v>1</v>
      </c>
      <c r="I22" s="4">
        <v>3</v>
      </c>
      <c r="J22" s="4">
        <v>3</v>
      </c>
      <c r="K22" s="4" t="s">
        <v>30</v>
      </c>
      <c r="L22" s="4">
        <v>174</v>
      </c>
      <c r="M22" s="4">
        <v>174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44598</v>
      </c>
      <c r="S22" s="6">
        <v>44606</v>
      </c>
      <c r="T22" s="4" t="s">
        <v>34</v>
      </c>
      <c r="U22" s="4">
        <v>174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44598</v>
      </c>
      <c r="G23" s="6">
        <v>44599</v>
      </c>
      <c r="H23" s="4">
        <v>1</v>
      </c>
      <c r="I23" s="4">
        <v>1</v>
      </c>
      <c r="J23" s="4">
        <v>1</v>
      </c>
      <c r="K23" s="4" t="s">
        <v>30</v>
      </c>
      <c r="L23" s="4">
        <v>75</v>
      </c>
      <c r="M23" s="4">
        <v>75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44598</v>
      </c>
      <c r="S23" s="6">
        <v>44606</v>
      </c>
      <c r="T23" s="4" t="s">
        <v>34</v>
      </c>
      <c r="U23" s="4">
        <v>75</v>
      </c>
      <c r="V23" s="4">
        <v>0</v>
      </c>
      <c r="W23" s="4">
        <v>0</v>
      </c>
      <c r="X23" s="4" t="s">
        <v>134</v>
      </c>
      <c r="Y23" s="4" t="s">
        <v>36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44599</v>
      </c>
      <c r="G24" s="6">
        <v>44600</v>
      </c>
      <c r="H24" s="4">
        <v>1</v>
      </c>
      <c r="I24" s="4">
        <v>1</v>
      </c>
      <c r="J24" s="4">
        <v>1</v>
      </c>
      <c r="K24" s="4" t="s">
        <v>30</v>
      </c>
      <c r="L24" s="4">
        <v>80</v>
      </c>
      <c r="M24" s="4">
        <v>80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44599</v>
      </c>
      <c r="S24" s="6">
        <v>44606</v>
      </c>
      <c r="T24" s="4" t="s">
        <v>34</v>
      </c>
      <c r="U24" s="4">
        <v>80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44601</v>
      </c>
      <c r="G25" s="6">
        <v>44602</v>
      </c>
      <c r="H25" s="4">
        <v>1</v>
      </c>
      <c r="I25" s="4">
        <v>1</v>
      </c>
      <c r="J25" s="4">
        <v>1</v>
      </c>
      <c r="K25" s="4" t="s">
        <v>30</v>
      </c>
      <c r="L25" s="4">
        <v>47</v>
      </c>
      <c r="M25" s="4">
        <v>47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44599</v>
      </c>
      <c r="S25" s="6">
        <v>44606</v>
      </c>
      <c r="T25" s="4" t="s">
        <v>34</v>
      </c>
      <c r="U25" s="4">
        <v>47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44600</v>
      </c>
      <c r="G26" s="6">
        <v>44603</v>
      </c>
      <c r="H26" s="4">
        <v>1</v>
      </c>
      <c r="I26" s="4">
        <v>3</v>
      </c>
      <c r="J26" s="4">
        <v>3</v>
      </c>
      <c r="K26" s="4" t="s">
        <v>30</v>
      </c>
      <c r="L26" s="4">
        <v>150</v>
      </c>
      <c r="M26" s="4">
        <v>150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44599</v>
      </c>
      <c r="S26" s="6">
        <v>44606</v>
      </c>
      <c r="T26" s="4" t="s">
        <v>34</v>
      </c>
      <c r="U26" s="4">
        <v>150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44600</v>
      </c>
      <c r="G27" s="6">
        <v>44603</v>
      </c>
      <c r="H27" s="4">
        <v>1</v>
      </c>
      <c r="I27" s="4">
        <v>3</v>
      </c>
      <c r="J27" s="4">
        <v>3</v>
      </c>
      <c r="K27" s="4" t="s">
        <v>30</v>
      </c>
      <c r="L27" s="4">
        <v>297</v>
      </c>
      <c r="M27" s="4">
        <v>297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44599</v>
      </c>
      <c r="S27" s="6">
        <v>44606</v>
      </c>
      <c r="T27" s="4" t="s">
        <v>34</v>
      </c>
      <c r="U27" s="4">
        <v>297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44603</v>
      </c>
      <c r="G28" s="6">
        <v>44604</v>
      </c>
      <c r="H28" s="4">
        <v>1</v>
      </c>
      <c r="I28" s="4">
        <v>1</v>
      </c>
      <c r="J28" s="4">
        <v>1</v>
      </c>
      <c r="K28" s="4" t="s">
        <v>30</v>
      </c>
      <c r="L28" s="4">
        <v>232</v>
      </c>
      <c r="M28" s="4">
        <v>232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44599</v>
      </c>
      <c r="S28" s="6">
        <v>44606</v>
      </c>
      <c r="T28" s="4" t="s">
        <v>34</v>
      </c>
      <c r="U28" s="4">
        <v>232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56</v>
      </c>
      <c r="B29" s="4" t="s">
        <v>26</v>
      </c>
      <c r="C29" s="4" t="s">
        <v>55</v>
      </c>
      <c r="D29" s="4" t="s">
        <v>57</v>
      </c>
      <c r="E29" s="4" t="s">
        <v>58</v>
      </c>
      <c r="F29" s="6">
        <v>44603</v>
      </c>
      <c r="G29" s="6">
        <v>44604</v>
      </c>
      <c r="H29" s="4">
        <v>1</v>
      </c>
      <c r="I29" s="4">
        <v>1</v>
      </c>
      <c r="J29" s="4">
        <v>1</v>
      </c>
      <c r="K29" s="4" t="s">
        <v>30</v>
      </c>
      <c r="L29" s="4">
        <v>-305</v>
      </c>
      <c r="M29" s="4">
        <v>-305</v>
      </c>
      <c r="N29" s="4" t="s">
        <v>59</v>
      </c>
      <c r="O29" s="4" t="s">
        <v>32</v>
      </c>
      <c r="P29" s="4" t="s">
        <v>33</v>
      </c>
      <c r="Q29" s="4">
        <v>0</v>
      </c>
      <c r="R29" s="7">
        <v>44575</v>
      </c>
      <c r="S29" s="6">
        <v>44606</v>
      </c>
      <c r="T29" s="4" t="s">
        <v>34</v>
      </c>
      <c r="U29" s="4">
        <v>-305</v>
      </c>
      <c r="V29" s="4">
        <v>0</v>
      </c>
      <c r="W29" s="4">
        <v>0</v>
      </c>
      <c r="X29" s="4" t="s">
        <v>60</v>
      </c>
      <c r="Y29" s="4" t="s">
        <v>61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44602</v>
      </c>
      <c r="G30" s="6">
        <v>44603</v>
      </c>
      <c r="H30" s="4">
        <v>1</v>
      </c>
      <c r="I30" s="4">
        <v>1</v>
      </c>
      <c r="J30" s="4">
        <v>1</v>
      </c>
      <c r="K30" s="4" t="s">
        <v>30</v>
      </c>
      <c r="L30" s="4">
        <v>76</v>
      </c>
      <c r="M30" s="4">
        <v>76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44602</v>
      </c>
      <c r="S30" s="6">
        <v>44606</v>
      </c>
      <c r="T30" s="4" t="s">
        <v>34</v>
      </c>
      <c r="U30" s="4">
        <v>76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44602</v>
      </c>
      <c r="G31" s="6">
        <v>44604</v>
      </c>
      <c r="H31" s="4">
        <v>1</v>
      </c>
      <c r="I31" s="4">
        <v>2</v>
      </c>
      <c r="J31" s="4">
        <v>2</v>
      </c>
      <c r="K31" s="4" t="s">
        <v>30</v>
      </c>
      <c r="L31" s="4">
        <v>190</v>
      </c>
      <c r="M31" s="4">
        <v>190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44602</v>
      </c>
      <c r="S31" s="6">
        <v>44606</v>
      </c>
      <c r="T31" s="4" t="s">
        <v>34</v>
      </c>
      <c r="U31" s="4">
        <v>190</v>
      </c>
      <c r="V31" s="4">
        <v>0</v>
      </c>
      <c r="W31" s="4">
        <v>0</v>
      </c>
      <c r="X31" s="4" t="s">
        <v>175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44604</v>
      </c>
      <c r="G32" s="6">
        <v>44605</v>
      </c>
      <c r="H32" s="4">
        <v>1</v>
      </c>
      <c r="I32" s="4">
        <v>1</v>
      </c>
      <c r="J32" s="4">
        <v>1</v>
      </c>
      <c r="K32" s="4" t="s">
        <v>30</v>
      </c>
      <c r="L32" s="4">
        <v>75</v>
      </c>
      <c r="M32" s="4">
        <v>75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44602</v>
      </c>
      <c r="S32" s="6">
        <v>44606</v>
      </c>
      <c r="T32" s="4" t="s">
        <v>34</v>
      </c>
      <c r="U32" s="4">
        <v>75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44604</v>
      </c>
      <c r="G33" s="6">
        <v>44605</v>
      </c>
      <c r="H33" s="4">
        <v>1</v>
      </c>
      <c r="I33" s="4">
        <v>1</v>
      </c>
      <c r="J33" s="4">
        <v>1</v>
      </c>
      <c r="K33" s="4" t="s">
        <v>30</v>
      </c>
      <c r="L33" s="4">
        <v>57</v>
      </c>
      <c r="M33" s="4">
        <v>57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44602</v>
      </c>
      <c r="S33" s="6">
        <v>44606</v>
      </c>
      <c r="T33" s="4" t="s">
        <v>34</v>
      </c>
      <c r="U33" s="4">
        <v>57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44603</v>
      </c>
      <c r="G34" s="6">
        <v>44604</v>
      </c>
      <c r="H34" s="4">
        <v>1</v>
      </c>
      <c r="I34" s="4">
        <v>1</v>
      </c>
      <c r="J34" s="4">
        <v>1</v>
      </c>
      <c r="K34" s="4" t="s">
        <v>30</v>
      </c>
      <c r="L34" s="4">
        <v>114</v>
      </c>
      <c r="M34" s="4">
        <v>114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44603</v>
      </c>
      <c r="S34" s="6">
        <v>44606</v>
      </c>
      <c r="T34" s="4" t="s">
        <v>34</v>
      </c>
      <c r="U34" s="4">
        <v>114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185</v>
      </c>
      <c r="F35" s="6">
        <v>44604</v>
      </c>
      <c r="G35" s="6">
        <v>44605</v>
      </c>
      <c r="H35" s="4">
        <v>1</v>
      </c>
      <c r="I35" s="4">
        <v>1</v>
      </c>
      <c r="J35" s="4">
        <v>1</v>
      </c>
      <c r="K35" s="4" t="s">
        <v>30</v>
      </c>
      <c r="L35" s="4">
        <v>53</v>
      </c>
      <c r="M35" s="4">
        <v>53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44603</v>
      </c>
      <c r="S35" s="6">
        <v>44606</v>
      </c>
      <c r="T35" s="4" t="s">
        <v>34</v>
      </c>
      <c r="U35" s="4">
        <v>53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44604</v>
      </c>
      <c r="G36" s="6">
        <v>44605</v>
      </c>
      <c r="H36" s="4">
        <v>1</v>
      </c>
      <c r="I36" s="4">
        <v>1</v>
      </c>
      <c r="J36" s="4">
        <v>1</v>
      </c>
      <c r="K36" s="4" t="s">
        <v>30</v>
      </c>
      <c r="L36" s="4">
        <v>78</v>
      </c>
      <c r="M36" s="4">
        <v>78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44604</v>
      </c>
      <c r="S36" s="6">
        <v>44606</v>
      </c>
      <c r="T36" s="4" t="s">
        <v>34</v>
      </c>
      <c r="U36" s="4">
        <v>78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44604</v>
      </c>
      <c r="G37" s="6">
        <v>44605</v>
      </c>
      <c r="H37" s="4">
        <v>1</v>
      </c>
      <c r="I37" s="4">
        <v>1</v>
      </c>
      <c r="J37" s="4">
        <v>1</v>
      </c>
      <c r="K37" s="4" t="s">
        <v>30</v>
      </c>
      <c r="L37" s="4">
        <v>129</v>
      </c>
      <c r="M37" s="4">
        <v>129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44604</v>
      </c>
      <c r="S37" s="6">
        <v>44606</v>
      </c>
      <c r="T37" s="4" t="s">
        <v>34</v>
      </c>
      <c r="U37" s="4">
        <v>129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44604</v>
      </c>
      <c r="G38" s="6">
        <v>44605</v>
      </c>
      <c r="H38" s="4">
        <v>1</v>
      </c>
      <c r="I38" s="4">
        <v>1</v>
      </c>
      <c r="J38" s="4">
        <v>1</v>
      </c>
      <c r="K38" s="4" t="s">
        <v>30</v>
      </c>
      <c r="L38" s="4">
        <v>74</v>
      </c>
      <c r="M38" s="4">
        <v>74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44604</v>
      </c>
      <c r="S38" s="6">
        <v>44606</v>
      </c>
      <c r="T38" s="4" t="s">
        <v>34</v>
      </c>
      <c r="U38" s="4">
        <v>74</v>
      </c>
      <c r="V38" s="4">
        <v>0</v>
      </c>
      <c r="W38" s="4">
        <v>0</v>
      </c>
      <c r="X38" s="4" t="s">
        <v>216</v>
      </c>
      <c r="Y38" s="4" t="s">
        <v>217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39" sqref="A39:E42"/>
    </sheetView>
  </sheetViews>
  <sheetFormatPr defaultColWidth="9" defaultRowHeight="13.5"/>
  <cols>
    <col min="1" max="1" width="12.875" style="4" customWidth="1"/>
    <col min="2" max="3" width="10.37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218</v>
      </c>
    </row>
    <row r="2" s="4" customFormat="1" hidden="1" spans="1:9">
      <c r="A2" s="5">
        <v>16855477256</v>
      </c>
      <c r="B2" s="6">
        <v>44603</v>
      </c>
      <c r="C2" s="6">
        <v>44605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16954393079</v>
      </c>
      <c r="B3" s="6">
        <v>44598</v>
      </c>
      <c r="C3" s="6">
        <v>44602</v>
      </c>
      <c r="D3" s="4">
        <v>2053</v>
      </c>
      <c r="E3" s="4" t="str">
        <f>VLOOKUP(A3,HOP!A:L,12,0)</f>
        <v>2053.00</v>
      </c>
      <c r="F3" s="4" t="str">
        <f>VLOOKUP(A3,HOP!A:C,3,0)</f>
        <v>2334177</v>
      </c>
      <c r="G3" s="4">
        <f t="shared" ref="G3:G33" si="0">D3-E3</f>
        <v>0</v>
      </c>
      <c r="H3" s="4" t="str">
        <f t="shared" ref="H3:H33" si="1">$H$1&amp;F3</f>
        <v>，2334177</v>
      </c>
      <c r="I3" s="4" t="str">
        <f>VLOOKUP(A3,HOP!A:T,20,0)</f>
        <v>直连</v>
      </c>
    </row>
    <row r="4" s="4" customFormat="1" spans="1:9">
      <c r="A4" s="5">
        <v>17146909579</v>
      </c>
      <c r="B4" s="6">
        <v>44600</v>
      </c>
      <c r="C4" s="6">
        <v>44602</v>
      </c>
      <c r="D4" s="4">
        <v>627</v>
      </c>
      <c r="E4" s="4" t="str">
        <f>VLOOKUP(A4,HOP!A:L,12,0)</f>
        <v>627.00</v>
      </c>
      <c r="F4" s="4" t="str">
        <f>VLOOKUP(A4,HOP!A:C,3,0)</f>
        <v>2380806</v>
      </c>
      <c r="G4" s="4">
        <f t="shared" si="0"/>
        <v>0</v>
      </c>
      <c r="H4" s="4" t="str">
        <f t="shared" si="1"/>
        <v>，2380806</v>
      </c>
      <c r="I4" s="4" t="str">
        <f>VLOOKUP(A4,HOP!A:T,20,0)</f>
        <v>直连</v>
      </c>
    </row>
    <row r="5" s="4" customFormat="1" spans="1:9">
      <c r="A5" s="5">
        <v>17157521701</v>
      </c>
      <c r="B5" s="6">
        <v>44599</v>
      </c>
      <c r="C5" s="6">
        <v>44600</v>
      </c>
      <c r="D5" s="4">
        <v>122</v>
      </c>
      <c r="E5" s="4" t="str">
        <f>VLOOKUP(A5,HOP!A:L,12,0)</f>
        <v>122.00</v>
      </c>
      <c r="F5" s="4" t="str">
        <f>VLOOKUP(A5,HOP!A:C,3,0)</f>
        <v>2383625</v>
      </c>
      <c r="G5" s="4">
        <f t="shared" si="0"/>
        <v>0</v>
      </c>
      <c r="H5" s="4" t="str">
        <f t="shared" si="1"/>
        <v>，2383625</v>
      </c>
      <c r="I5" s="4" t="str">
        <f>VLOOKUP(A5,HOP!A:T,20,0)</f>
        <v>直连</v>
      </c>
    </row>
    <row r="6" s="4" customFormat="1" hidden="1" spans="1:9">
      <c r="A6" s="5">
        <v>17177342443</v>
      </c>
      <c r="B6" s="6">
        <v>44603</v>
      </c>
      <c r="C6" s="6">
        <v>44604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17232159152</v>
      </c>
      <c r="B7" s="6">
        <v>44598</v>
      </c>
      <c r="C7" s="6">
        <v>44599</v>
      </c>
      <c r="D7" s="4">
        <v>40</v>
      </c>
      <c r="E7" s="4" t="str">
        <f>VLOOKUP(A7,HOP!A:L,12,0)</f>
        <v>40.00</v>
      </c>
      <c r="F7" s="4" t="str">
        <f>VLOOKUP(A7,HOP!A:C,3,0)</f>
        <v>2408691</v>
      </c>
      <c r="G7" s="4">
        <f t="shared" si="0"/>
        <v>0</v>
      </c>
      <c r="H7" s="4" t="str">
        <f t="shared" si="1"/>
        <v>，2408691</v>
      </c>
      <c r="I7" s="4" t="str">
        <f>VLOOKUP(A7,HOP!A:T,20,0)</f>
        <v>直连</v>
      </c>
    </row>
    <row r="8" s="4" customFormat="1" hidden="1" spans="1:9">
      <c r="A8" s="5">
        <v>17242811817</v>
      </c>
      <c r="B8" s="6">
        <v>44599</v>
      </c>
      <c r="C8" s="6">
        <v>44600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5">
        <v>17243232842</v>
      </c>
      <c r="B9" s="6">
        <v>44601</v>
      </c>
      <c r="C9" s="6">
        <v>44603</v>
      </c>
      <c r="D9" s="4">
        <v>0</v>
      </c>
      <c r="E9" s="4" t="str">
        <f>VLOOKUP(A9,HOP!A:L,12,0)</f>
        <v>0.00</v>
      </c>
      <c r="F9" s="4" t="str">
        <f>VLOOKUP(A9,HOP!A:C,3,0)</f>
        <v>2409794</v>
      </c>
      <c r="G9" s="4">
        <f t="shared" si="0"/>
        <v>0</v>
      </c>
      <c r="H9" s="4" t="str">
        <f t="shared" si="1"/>
        <v>，2409794</v>
      </c>
      <c r="I9" s="4" t="str">
        <f>VLOOKUP(A9,HOP!A:T,20,0)</f>
        <v>直连</v>
      </c>
    </row>
    <row r="10" s="4" customFormat="1" spans="1:9">
      <c r="A10" s="5">
        <v>17251778069</v>
      </c>
      <c r="B10" s="6">
        <v>44600</v>
      </c>
      <c r="C10" s="6">
        <v>44601</v>
      </c>
      <c r="D10" s="4">
        <v>67</v>
      </c>
      <c r="E10" s="4" t="str">
        <f>VLOOKUP(A10,HOP!A:L,12,0)</f>
        <v>67.00</v>
      </c>
      <c r="F10" s="4" t="str">
        <f>VLOOKUP(A10,HOP!A:C,3,0)</f>
        <v>2410379</v>
      </c>
      <c r="G10" s="4">
        <f t="shared" si="0"/>
        <v>0</v>
      </c>
      <c r="H10" s="4" t="str">
        <f t="shared" si="1"/>
        <v>，2410379</v>
      </c>
      <c r="I10" s="4" t="str">
        <f>VLOOKUP(A10,HOP!A:T,20,0)</f>
        <v>直连</v>
      </c>
    </row>
    <row r="11" s="4" customFormat="1" spans="1:9">
      <c r="A11" s="5">
        <v>17263286089</v>
      </c>
      <c r="B11" s="6">
        <v>44598</v>
      </c>
      <c r="C11" s="6">
        <v>44599</v>
      </c>
      <c r="D11" s="4">
        <v>53</v>
      </c>
      <c r="E11" s="4" t="str">
        <f>VLOOKUP(A11,HOP!A:L,12,0)</f>
        <v>53.00</v>
      </c>
      <c r="F11" s="4" t="str">
        <f>VLOOKUP(A11,HOP!A:C,3,0)</f>
        <v>2411379</v>
      </c>
      <c r="G11" s="4">
        <f t="shared" si="0"/>
        <v>0</v>
      </c>
      <c r="H11" s="4" t="str">
        <f t="shared" si="1"/>
        <v>，2411379</v>
      </c>
      <c r="I11" s="4" t="str">
        <f>VLOOKUP(A11,HOP!A:T,20,0)</f>
        <v>直连</v>
      </c>
    </row>
    <row r="12" s="4" customFormat="1" spans="1:9">
      <c r="A12" s="5">
        <v>17269095669</v>
      </c>
      <c r="B12" s="6">
        <v>44600</v>
      </c>
      <c r="C12" s="6">
        <v>44602</v>
      </c>
      <c r="D12" s="4">
        <v>272</v>
      </c>
      <c r="E12" s="4" t="str">
        <f>VLOOKUP(A12,HOP!A:L,12,0)</f>
        <v>272.00</v>
      </c>
      <c r="F12" s="4" t="str">
        <f>VLOOKUP(A12,HOP!A:C,3,0)</f>
        <v>2411876</v>
      </c>
      <c r="G12" s="4">
        <f t="shared" si="0"/>
        <v>0</v>
      </c>
      <c r="H12" s="4" t="str">
        <f t="shared" si="1"/>
        <v>，2411876</v>
      </c>
      <c r="I12" s="4" t="str">
        <f>VLOOKUP(A12,HOP!A:T,20,0)</f>
        <v>直连</v>
      </c>
    </row>
    <row r="13" s="4" customFormat="1" spans="1:9">
      <c r="A13" s="5">
        <v>17271283544</v>
      </c>
      <c r="B13" s="6">
        <v>44597</v>
      </c>
      <c r="C13" s="6">
        <v>44599</v>
      </c>
      <c r="D13" s="4">
        <v>814</v>
      </c>
      <c r="E13" s="4" t="str">
        <f>VLOOKUP(A13,HOP!A:L,12,0)</f>
        <v>814.00</v>
      </c>
      <c r="F13" s="4" t="str">
        <f>VLOOKUP(A13,HOP!A:C,3,0)</f>
        <v>2412120</v>
      </c>
      <c r="G13" s="4">
        <f t="shared" si="0"/>
        <v>0</v>
      </c>
      <c r="H13" s="4" t="str">
        <f t="shared" si="1"/>
        <v>，2412120</v>
      </c>
      <c r="I13" s="4" t="str">
        <f>VLOOKUP(A13,HOP!A:T,20,0)</f>
        <v>直采</v>
      </c>
    </row>
    <row r="14" s="4" customFormat="1" spans="1:9">
      <c r="A14" s="5">
        <v>17272589931</v>
      </c>
      <c r="B14" s="6">
        <v>44598</v>
      </c>
      <c r="C14" s="6">
        <v>44602</v>
      </c>
      <c r="D14" s="4">
        <v>572</v>
      </c>
      <c r="E14" s="4" t="str">
        <f>VLOOKUP(A14,HOP!A:L,12,0)</f>
        <v>572.00</v>
      </c>
      <c r="F14" s="4" t="str">
        <f>VLOOKUP(A14,HOP!A:C,3,0)</f>
        <v>2412324</v>
      </c>
      <c r="G14" s="4">
        <f t="shared" si="0"/>
        <v>0</v>
      </c>
      <c r="H14" s="4" t="str">
        <f t="shared" si="1"/>
        <v>，2412324</v>
      </c>
      <c r="I14" s="4" t="str">
        <f>VLOOKUP(A14,HOP!A:T,20,0)</f>
        <v>直连</v>
      </c>
    </row>
    <row r="15" s="4" customFormat="1" hidden="1" spans="1:9">
      <c r="A15" s="5">
        <v>17278586057</v>
      </c>
      <c r="B15" s="6">
        <v>44600</v>
      </c>
      <c r="C15" s="6">
        <v>44605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5">
        <v>17281612384</v>
      </c>
      <c r="B16" s="6">
        <v>44600</v>
      </c>
      <c r="C16" s="6">
        <v>44601</v>
      </c>
      <c r="D16" s="4">
        <v>95</v>
      </c>
      <c r="E16" s="4" t="str">
        <f>VLOOKUP(A16,HOP!A:L,12,0)</f>
        <v>95.00</v>
      </c>
      <c r="F16" s="4" t="str">
        <f>VLOOKUP(A16,HOP!A:C,3,0)</f>
        <v>2412967</v>
      </c>
      <c r="G16" s="4">
        <f t="shared" si="0"/>
        <v>0</v>
      </c>
      <c r="H16" s="4" t="str">
        <f t="shared" si="1"/>
        <v>，2412967</v>
      </c>
      <c r="I16" s="4" t="str">
        <f>VLOOKUP(A16,HOP!A:T,20,0)</f>
        <v>直连</v>
      </c>
    </row>
    <row r="17" s="4" customFormat="1" spans="1:9">
      <c r="A17" s="5">
        <v>17294906842</v>
      </c>
      <c r="B17" s="6">
        <v>44603</v>
      </c>
      <c r="C17" s="6">
        <v>44605</v>
      </c>
      <c r="D17" s="4">
        <v>162</v>
      </c>
      <c r="E17" s="4" t="str">
        <f>VLOOKUP(A17,HOP!A:L,12,0)</f>
        <v>162.00</v>
      </c>
      <c r="F17" s="4" t="str">
        <f>VLOOKUP(A17,HOP!A:C,3,0)</f>
        <v>2413653</v>
      </c>
      <c r="G17" s="4">
        <f t="shared" si="0"/>
        <v>0</v>
      </c>
      <c r="H17" s="4" t="str">
        <f t="shared" si="1"/>
        <v>，2413653</v>
      </c>
      <c r="I17" s="4" t="str">
        <f>VLOOKUP(A17,HOP!A:T,20,0)</f>
        <v>直连</v>
      </c>
    </row>
    <row r="18" s="4" customFormat="1" spans="1:9">
      <c r="A18" s="5">
        <v>17294965309</v>
      </c>
      <c r="B18" s="6">
        <v>44601</v>
      </c>
      <c r="C18" s="6">
        <v>44604</v>
      </c>
      <c r="D18" s="4">
        <v>174</v>
      </c>
      <c r="E18" s="4" t="str">
        <f>VLOOKUP(A18,HOP!A:L,12,0)</f>
        <v>174.00</v>
      </c>
      <c r="F18" s="4" t="str">
        <f>VLOOKUP(A18,HOP!A:C,3,0)</f>
        <v>2413668</v>
      </c>
      <c r="G18" s="4">
        <f t="shared" si="0"/>
        <v>0</v>
      </c>
      <c r="H18" s="4" t="str">
        <f t="shared" si="1"/>
        <v>，2413668</v>
      </c>
      <c r="I18" s="4" t="str">
        <f>VLOOKUP(A18,HOP!A:T,20,0)</f>
        <v>直连</v>
      </c>
    </row>
    <row r="19" s="4" customFormat="1" spans="1:9">
      <c r="A19" s="5">
        <v>17295323278</v>
      </c>
      <c r="B19" s="6">
        <v>44598</v>
      </c>
      <c r="C19" s="6">
        <v>44599</v>
      </c>
      <c r="D19" s="4">
        <v>75</v>
      </c>
      <c r="E19" s="4" t="str">
        <f>VLOOKUP(A19,HOP!A:L,12,0)</f>
        <v>75.00</v>
      </c>
      <c r="F19" s="4" t="str">
        <f>VLOOKUP(A19,HOP!A:C,3,0)</f>
        <v>2413740</v>
      </c>
      <c r="G19" s="4">
        <f t="shared" si="0"/>
        <v>0</v>
      </c>
      <c r="H19" s="4" t="str">
        <f t="shared" si="1"/>
        <v>，2413740</v>
      </c>
      <c r="I19" s="4" t="str">
        <f>VLOOKUP(A19,HOP!A:T,20,0)</f>
        <v>直连</v>
      </c>
    </row>
    <row r="20" s="4" customFormat="1" spans="1:9">
      <c r="A20" s="5">
        <v>17304128667</v>
      </c>
      <c r="B20" s="6">
        <v>44599</v>
      </c>
      <c r="C20" s="6">
        <v>44600</v>
      </c>
      <c r="D20" s="4">
        <v>80</v>
      </c>
      <c r="E20" s="4" t="str">
        <f>VLOOKUP(A20,HOP!A:L,12,0)</f>
        <v>80.00</v>
      </c>
      <c r="F20" s="4" t="str">
        <f>VLOOKUP(A20,HOP!A:C,3,0)</f>
        <v>2414331</v>
      </c>
      <c r="G20" s="4">
        <f t="shared" si="0"/>
        <v>0</v>
      </c>
      <c r="H20" s="4" t="str">
        <f t="shared" si="1"/>
        <v>，2414331</v>
      </c>
      <c r="I20" s="4" t="str">
        <f>VLOOKUP(A20,HOP!A:T,20,0)</f>
        <v>直连</v>
      </c>
    </row>
    <row r="21" s="4" customFormat="1" spans="1:9">
      <c r="A21" s="5">
        <v>17305210803</v>
      </c>
      <c r="B21" s="6">
        <v>44601</v>
      </c>
      <c r="C21" s="6">
        <v>44602</v>
      </c>
      <c r="D21" s="4">
        <v>47</v>
      </c>
      <c r="E21" s="4" t="str">
        <f>VLOOKUP(A21,HOP!A:L,12,0)</f>
        <v>47.00</v>
      </c>
      <c r="F21" s="4" t="str">
        <f>VLOOKUP(A21,HOP!A:C,3,0)</f>
        <v>2414533</v>
      </c>
      <c r="G21" s="4">
        <f t="shared" si="0"/>
        <v>0</v>
      </c>
      <c r="H21" s="4" t="str">
        <f t="shared" si="1"/>
        <v>，2414533</v>
      </c>
      <c r="I21" s="4" t="str">
        <f>VLOOKUP(A21,HOP!A:T,20,0)</f>
        <v>直连</v>
      </c>
    </row>
    <row r="22" s="4" customFormat="1" spans="1:9">
      <c r="A22" s="5">
        <v>17305228101</v>
      </c>
      <c r="B22" s="6">
        <v>44600</v>
      </c>
      <c r="C22" s="6">
        <v>44603</v>
      </c>
      <c r="D22" s="4">
        <v>150</v>
      </c>
      <c r="E22" s="4" t="str">
        <f>VLOOKUP(A22,HOP!A:L,12,0)</f>
        <v>150.00</v>
      </c>
      <c r="F22" s="4" t="str">
        <f>VLOOKUP(A22,HOP!A:C,3,0)</f>
        <v>2414537</v>
      </c>
      <c r="G22" s="4">
        <f t="shared" si="0"/>
        <v>0</v>
      </c>
      <c r="H22" s="4" t="str">
        <f t="shared" si="1"/>
        <v>，2414537</v>
      </c>
      <c r="I22" s="4" t="str">
        <f>VLOOKUP(A22,HOP!A:T,20,0)</f>
        <v>直采</v>
      </c>
    </row>
    <row r="23" s="4" customFormat="1" spans="1:9">
      <c r="A23" s="5">
        <v>17305973140</v>
      </c>
      <c r="B23" s="6">
        <v>44600</v>
      </c>
      <c r="C23" s="6">
        <v>44603</v>
      </c>
      <c r="D23" s="4">
        <v>297</v>
      </c>
      <c r="E23" s="4" t="str">
        <f>VLOOKUP(A23,HOP!A:L,12,0)</f>
        <v>297.00</v>
      </c>
      <c r="F23" s="4" t="str">
        <f>VLOOKUP(A23,HOP!A:C,3,0)</f>
        <v>2414674</v>
      </c>
      <c r="G23" s="4">
        <f t="shared" si="0"/>
        <v>0</v>
      </c>
      <c r="H23" s="4" t="str">
        <f t="shared" si="1"/>
        <v>，2414674</v>
      </c>
      <c r="I23" s="4" t="str">
        <f>VLOOKUP(A23,HOP!A:T,20,0)</f>
        <v>直采</v>
      </c>
    </row>
    <row r="24" s="4" customFormat="1" spans="1:9">
      <c r="A24" s="5">
        <v>17306157514</v>
      </c>
      <c r="B24" s="6">
        <v>44603</v>
      </c>
      <c r="C24" s="6">
        <v>44604</v>
      </c>
      <c r="D24" s="4">
        <v>232</v>
      </c>
      <c r="E24" s="4" t="str">
        <f>VLOOKUP(A24,HOP!A:L,12,0)</f>
        <v>232.00</v>
      </c>
      <c r="F24" s="4" t="str">
        <f>VLOOKUP(A24,HOP!A:C,3,0)</f>
        <v>2414713</v>
      </c>
      <c r="G24" s="4">
        <f t="shared" si="0"/>
        <v>0</v>
      </c>
      <c r="H24" s="4" t="str">
        <f t="shared" si="1"/>
        <v>，2414713</v>
      </c>
      <c r="I24" s="4" t="str">
        <f>VLOOKUP(A24,HOP!A:T,20,0)</f>
        <v>直连</v>
      </c>
    </row>
    <row r="25" s="4" customFormat="1" spans="1:9">
      <c r="A25" s="5">
        <v>17324992658</v>
      </c>
      <c r="B25" s="6">
        <v>44602</v>
      </c>
      <c r="C25" s="6">
        <v>44603</v>
      </c>
      <c r="D25" s="4">
        <v>76</v>
      </c>
      <c r="E25" s="4" t="str">
        <f>VLOOKUP(A25,HOP!A:L,12,0)</f>
        <v>76.00</v>
      </c>
      <c r="F25" s="4" t="str">
        <f>VLOOKUP(A25,HOP!A:C,3,0)</f>
        <v>2416215</v>
      </c>
      <c r="G25" s="4">
        <f t="shared" si="0"/>
        <v>0</v>
      </c>
      <c r="H25" s="4" t="str">
        <f t="shared" si="1"/>
        <v>，2416215</v>
      </c>
      <c r="I25" s="4" t="str">
        <f>VLOOKUP(A25,HOP!A:T,20,0)</f>
        <v>直连</v>
      </c>
    </row>
    <row r="26" s="4" customFormat="1" spans="1:9">
      <c r="A26" s="5">
        <v>17326382805</v>
      </c>
      <c r="B26" s="6">
        <v>44602</v>
      </c>
      <c r="C26" s="6">
        <v>44604</v>
      </c>
      <c r="D26" s="4">
        <v>190</v>
      </c>
      <c r="E26" s="4" t="str">
        <f>VLOOKUP(A26,HOP!A:L,12,0)</f>
        <v>190.00</v>
      </c>
      <c r="F26" s="4" t="str">
        <f>VLOOKUP(A26,HOP!A:C,3,0)</f>
        <v>2416549</v>
      </c>
      <c r="G26" s="4">
        <f t="shared" si="0"/>
        <v>0</v>
      </c>
      <c r="H26" s="4" t="str">
        <f t="shared" si="1"/>
        <v>，2416549</v>
      </c>
      <c r="I26" s="4" t="str">
        <f>VLOOKUP(A26,HOP!A:T,20,0)</f>
        <v>直连</v>
      </c>
    </row>
    <row r="27" s="4" customFormat="1" spans="1:9">
      <c r="A27" s="5">
        <v>17327623693</v>
      </c>
      <c r="B27" s="6">
        <v>44604</v>
      </c>
      <c r="C27" s="6">
        <v>44605</v>
      </c>
      <c r="D27" s="4">
        <v>75</v>
      </c>
      <c r="E27" s="4" t="str">
        <f>VLOOKUP(A27,HOP!A:L,12,0)</f>
        <v>75.00</v>
      </c>
      <c r="F27" s="4" t="str">
        <f>VLOOKUP(A27,HOP!A:C,3,0)</f>
        <v>2416913</v>
      </c>
      <c r="G27" s="4">
        <f t="shared" si="0"/>
        <v>0</v>
      </c>
      <c r="H27" s="4" t="str">
        <f t="shared" si="1"/>
        <v>，2416913</v>
      </c>
      <c r="I27" s="4" t="str">
        <f>VLOOKUP(A27,HOP!A:T,20,0)</f>
        <v>直连</v>
      </c>
    </row>
    <row r="28" s="4" customFormat="1" spans="1:9">
      <c r="A28" s="5">
        <v>17328587350</v>
      </c>
      <c r="B28" s="6">
        <v>44604</v>
      </c>
      <c r="C28" s="6">
        <v>44605</v>
      </c>
      <c r="D28" s="4">
        <v>57</v>
      </c>
      <c r="E28" s="4" t="str">
        <f>VLOOKUP(A28,HOP!A:L,12,0)</f>
        <v>57.00</v>
      </c>
      <c r="F28" s="4" t="str">
        <f>VLOOKUP(A28,HOP!A:C,3,0)</f>
        <v>2417180</v>
      </c>
      <c r="G28" s="4">
        <f t="shared" si="0"/>
        <v>0</v>
      </c>
      <c r="H28" s="4" t="str">
        <f t="shared" si="1"/>
        <v>，2417180</v>
      </c>
      <c r="I28" s="4" t="str">
        <f>VLOOKUP(A28,HOP!A:T,20,0)</f>
        <v>直连</v>
      </c>
    </row>
    <row r="29" s="4" customFormat="1" spans="1:9">
      <c r="A29" s="5">
        <v>17333271431</v>
      </c>
      <c r="B29" s="6">
        <v>44603</v>
      </c>
      <c r="C29" s="6">
        <v>44604</v>
      </c>
      <c r="D29" s="4">
        <v>114</v>
      </c>
      <c r="E29" s="4" t="str">
        <f>VLOOKUP(A29,HOP!A:L,12,0)</f>
        <v>114.00</v>
      </c>
      <c r="F29" s="4" t="str">
        <f>VLOOKUP(A29,HOP!A:C,3,0)</f>
        <v>2417427</v>
      </c>
      <c r="G29" s="4">
        <f t="shared" si="0"/>
        <v>0</v>
      </c>
      <c r="H29" s="4" t="str">
        <f t="shared" si="1"/>
        <v>，2417427</v>
      </c>
      <c r="I29" s="4" t="str">
        <f>VLOOKUP(A29,HOP!A:T,20,0)</f>
        <v>直连</v>
      </c>
    </row>
    <row r="30" s="4" customFormat="1" spans="1:9">
      <c r="A30" s="5">
        <v>17336604285</v>
      </c>
      <c r="B30" s="6">
        <v>44604</v>
      </c>
      <c r="C30" s="6">
        <v>44605</v>
      </c>
      <c r="D30" s="4">
        <v>53</v>
      </c>
      <c r="E30" s="4" t="str">
        <f>VLOOKUP(A30,HOP!A:L,12,0)</f>
        <v>53.00</v>
      </c>
      <c r="F30" s="4" t="str">
        <f>VLOOKUP(A30,HOP!A:C,3,0)</f>
        <v>2417894</v>
      </c>
      <c r="G30" s="4">
        <f t="shared" si="0"/>
        <v>0</v>
      </c>
      <c r="H30" s="4" t="str">
        <f t="shared" si="1"/>
        <v>，2417894</v>
      </c>
      <c r="I30" s="4" t="str">
        <f>VLOOKUP(A30,HOP!A:T,20,0)</f>
        <v>直连</v>
      </c>
    </row>
    <row r="31" s="4" customFormat="1" spans="1:9">
      <c r="A31" s="5">
        <v>17338019517</v>
      </c>
      <c r="B31" s="6">
        <v>44604</v>
      </c>
      <c r="C31" s="6">
        <v>44605</v>
      </c>
      <c r="D31" s="4">
        <v>78</v>
      </c>
      <c r="E31" s="4" t="str">
        <f>VLOOKUP(A31,HOP!A:L,12,0)</f>
        <v>78.00</v>
      </c>
      <c r="F31" s="4" t="str">
        <f>VLOOKUP(A31,HOP!A:C,3,0)</f>
        <v>2418071</v>
      </c>
      <c r="G31" s="4">
        <f t="shared" si="0"/>
        <v>0</v>
      </c>
      <c r="H31" s="4" t="str">
        <f t="shared" si="1"/>
        <v>，2418071</v>
      </c>
      <c r="I31" s="4" t="str">
        <f>VLOOKUP(A31,HOP!A:T,20,0)</f>
        <v>直连</v>
      </c>
    </row>
    <row r="32" s="4" customFormat="1" spans="1:9">
      <c r="A32" s="5">
        <v>17338084744</v>
      </c>
      <c r="B32" s="6">
        <v>44604</v>
      </c>
      <c r="C32" s="6">
        <v>44605</v>
      </c>
      <c r="D32" s="4">
        <v>129</v>
      </c>
      <c r="E32" s="4" t="str">
        <f>VLOOKUP(A32,HOP!A:L,12,0)</f>
        <v>129.00</v>
      </c>
      <c r="F32" s="4" t="str">
        <f>VLOOKUP(A32,HOP!A:C,3,0)</f>
        <v>2418093</v>
      </c>
      <c r="G32" s="4">
        <f t="shared" si="0"/>
        <v>0</v>
      </c>
      <c r="H32" s="4" t="str">
        <f t="shared" si="1"/>
        <v>，2418093</v>
      </c>
      <c r="I32" s="4" t="str">
        <f>VLOOKUP(A32,HOP!A:T,20,0)</f>
        <v>直连</v>
      </c>
    </row>
    <row r="33" s="4" customFormat="1" spans="1:9">
      <c r="A33" s="5">
        <v>17344086031</v>
      </c>
      <c r="B33" s="6">
        <v>44604</v>
      </c>
      <c r="C33" s="6">
        <v>44605</v>
      </c>
      <c r="D33" s="4">
        <v>74</v>
      </c>
      <c r="E33" s="4" t="str">
        <f>VLOOKUP(A33,HOP!A:L,12,0)</f>
        <v>74.00</v>
      </c>
      <c r="F33" s="4" t="str">
        <f>VLOOKUP(A33,HOP!A:C,3,0)</f>
        <v>2418365</v>
      </c>
      <c r="G33" s="4">
        <f t="shared" si="0"/>
        <v>0</v>
      </c>
      <c r="H33" s="4" t="str">
        <f t="shared" si="1"/>
        <v>，2418365</v>
      </c>
      <c r="I33" s="4" t="str">
        <f>VLOOKUP(A33,HOP!A:T,20,0)</f>
        <v>直连</v>
      </c>
    </row>
    <row r="35" spans="4:4">
      <c r="D35" s="4">
        <f>SUM(D2:D34)</f>
        <v>6778</v>
      </c>
    </row>
    <row r="39" spans="1:5">
      <c r="A39" s="4" t="s">
        <v>219</v>
      </c>
      <c r="D39" s="4">
        <v>1261</v>
      </c>
      <c r="E39" s="4">
        <v>41165.35</v>
      </c>
    </row>
    <row r="40" spans="1:5">
      <c r="A40" s="4" t="s">
        <v>220</v>
      </c>
      <c r="D40" s="4">
        <v>5517</v>
      </c>
      <c r="E40" s="4">
        <v>180102.46</v>
      </c>
    </row>
    <row r="41" spans="1:5">
      <c r="A41" s="4" t="s">
        <v>221</v>
      </c>
      <c r="D41" s="4">
        <f>SUBTOTAL(9,D39:D40)</f>
        <v>6778</v>
      </c>
      <c r="E41" s="4">
        <f>SUBTOTAL(9,E39:E40)</f>
        <v>221267.81</v>
      </c>
    </row>
    <row r="42" spans="1:1">
      <c r="A42" s="4" t="s">
        <v>222</v>
      </c>
    </row>
  </sheetData>
  <autoFilter ref="A1:XFD35">
    <filterColumn colId="3">
      <filters blank="1">
        <filter val="150"/>
        <filter val="190"/>
        <filter val="53"/>
        <filter val="2053"/>
        <filter val="114"/>
        <filter val="814"/>
        <filter val="95"/>
        <filter val="57"/>
        <filter val="297"/>
        <filter val="122"/>
        <filter val="162"/>
        <filter val="67"/>
        <filter val="627"/>
        <filter val="129"/>
        <filter val="232"/>
        <filter val="272"/>
        <filter val="572"/>
        <filter val="74"/>
        <filter val="174"/>
        <filter val="75"/>
        <filter val="76"/>
        <filter val="78"/>
        <filter val="6778"/>
        <filter val="40"/>
        <filter val="80"/>
        <filter val="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D41" sqref="D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223</v>
      </c>
      <c r="B1" s="2" t="s">
        <v>224</v>
      </c>
      <c r="C1" s="2" t="s">
        <v>225</v>
      </c>
      <c r="D1" s="2" t="s">
        <v>226</v>
      </c>
      <c r="E1" s="2" t="s">
        <v>13</v>
      </c>
      <c r="F1" s="2" t="s">
        <v>5</v>
      </c>
      <c r="G1" s="2" t="s">
        <v>6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</row>
    <row r="2" s="1" customFormat="1" spans="1:20">
      <c r="A2" s="3">
        <v>17344086031</v>
      </c>
      <c r="B2" s="1" t="s">
        <v>240</v>
      </c>
      <c r="C2" s="1" t="s">
        <v>241</v>
      </c>
      <c r="D2" s="1" t="s">
        <v>242</v>
      </c>
      <c r="E2" s="1" t="s">
        <v>243</v>
      </c>
      <c r="F2" s="1" t="s">
        <v>240</v>
      </c>
      <c r="G2" s="1" t="s">
        <v>244</v>
      </c>
      <c r="H2" s="1" t="s">
        <v>245</v>
      </c>
      <c r="I2" s="1" t="s">
        <v>246</v>
      </c>
      <c r="J2" s="1" t="s">
        <v>30</v>
      </c>
      <c r="K2" s="1" t="s">
        <v>247</v>
      </c>
      <c r="L2" s="1" t="s">
        <v>247</v>
      </c>
      <c r="M2" s="1" t="s">
        <v>248</v>
      </c>
      <c r="N2" s="1" t="s">
        <v>248</v>
      </c>
      <c r="O2" s="1" t="s">
        <v>249</v>
      </c>
      <c r="P2" s="1" t="s">
        <v>250</v>
      </c>
      <c r="Q2" s="1" t="s">
        <v>251</v>
      </c>
      <c r="R2" s="1" t="s">
        <v>252</v>
      </c>
      <c r="S2" s="1" t="s">
        <v>253</v>
      </c>
      <c r="T2" s="1" t="s">
        <v>254</v>
      </c>
    </row>
    <row r="3" s="1" customFormat="1" spans="1:20">
      <c r="A3" s="3">
        <v>17338084744</v>
      </c>
      <c r="B3" s="1" t="s">
        <v>240</v>
      </c>
      <c r="C3" s="1" t="s">
        <v>255</v>
      </c>
      <c r="D3" s="1" t="s">
        <v>256</v>
      </c>
      <c r="E3" s="1" t="s">
        <v>257</v>
      </c>
      <c r="F3" s="1" t="s">
        <v>240</v>
      </c>
      <c r="G3" s="1" t="s">
        <v>244</v>
      </c>
      <c r="H3" s="1" t="s">
        <v>245</v>
      </c>
      <c r="I3" s="1" t="s">
        <v>258</v>
      </c>
      <c r="J3" s="1" t="s">
        <v>30</v>
      </c>
      <c r="K3" s="1" t="s">
        <v>259</v>
      </c>
      <c r="L3" s="1" t="s">
        <v>259</v>
      </c>
      <c r="M3" s="1" t="s">
        <v>248</v>
      </c>
      <c r="N3" s="1" t="s">
        <v>248</v>
      </c>
      <c r="O3" s="1" t="s">
        <v>249</v>
      </c>
      <c r="P3" s="1" t="s">
        <v>250</v>
      </c>
      <c r="Q3" s="1" t="s">
        <v>260</v>
      </c>
      <c r="R3" s="1" t="s">
        <v>252</v>
      </c>
      <c r="S3" s="1" t="s">
        <v>253</v>
      </c>
      <c r="T3" s="1" t="s">
        <v>254</v>
      </c>
    </row>
    <row r="4" s="1" customFormat="1" spans="1:20">
      <c r="A4" s="3">
        <v>17338019517</v>
      </c>
      <c r="B4" s="1" t="s">
        <v>240</v>
      </c>
      <c r="C4" s="1" t="s">
        <v>261</v>
      </c>
      <c r="D4" s="1" t="s">
        <v>262</v>
      </c>
      <c r="E4" s="1" t="s">
        <v>263</v>
      </c>
      <c r="F4" s="1" t="s">
        <v>240</v>
      </c>
      <c r="G4" s="1" t="s">
        <v>244</v>
      </c>
      <c r="H4" s="1" t="s">
        <v>245</v>
      </c>
      <c r="I4" s="1" t="s">
        <v>264</v>
      </c>
      <c r="J4" s="1" t="s">
        <v>30</v>
      </c>
      <c r="K4" s="1" t="s">
        <v>265</v>
      </c>
      <c r="L4" s="1" t="s">
        <v>265</v>
      </c>
      <c r="M4" s="1" t="s">
        <v>248</v>
      </c>
      <c r="N4" s="1" t="s">
        <v>248</v>
      </c>
      <c r="O4" s="1" t="s">
        <v>249</v>
      </c>
      <c r="P4" s="1" t="s">
        <v>250</v>
      </c>
      <c r="Q4" s="1" t="s">
        <v>266</v>
      </c>
      <c r="R4" s="1" t="s">
        <v>252</v>
      </c>
      <c r="S4" s="1" t="s">
        <v>253</v>
      </c>
      <c r="T4" s="1" t="s">
        <v>254</v>
      </c>
    </row>
    <row r="5" s="1" customFormat="1" spans="1:20">
      <c r="A5" s="3">
        <v>17336604285</v>
      </c>
      <c r="B5" s="1" t="s">
        <v>267</v>
      </c>
      <c r="C5" s="1" t="s">
        <v>268</v>
      </c>
      <c r="D5" s="1" t="s">
        <v>269</v>
      </c>
      <c r="E5" s="1" t="s">
        <v>270</v>
      </c>
      <c r="F5" s="1" t="s">
        <v>240</v>
      </c>
      <c r="G5" s="1" t="s">
        <v>244</v>
      </c>
      <c r="H5" s="1" t="s">
        <v>245</v>
      </c>
      <c r="I5" s="1" t="s">
        <v>271</v>
      </c>
      <c r="J5" s="1" t="s">
        <v>30</v>
      </c>
      <c r="K5" s="1" t="s">
        <v>272</v>
      </c>
      <c r="L5" s="1" t="s">
        <v>272</v>
      </c>
      <c r="M5" s="1" t="s">
        <v>248</v>
      </c>
      <c r="N5" s="1" t="s">
        <v>248</v>
      </c>
      <c r="O5" s="1" t="s">
        <v>249</v>
      </c>
      <c r="P5" s="1" t="s">
        <v>250</v>
      </c>
      <c r="Q5" s="1" t="s">
        <v>273</v>
      </c>
      <c r="R5" s="1" t="s">
        <v>252</v>
      </c>
      <c r="S5" s="1" t="s">
        <v>253</v>
      </c>
      <c r="T5" s="1" t="s">
        <v>254</v>
      </c>
    </row>
    <row r="6" s="1" customFormat="1" spans="1:20">
      <c r="A6" s="3">
        <v>17333271431</v>
      </c>
      <c r="B6" s="1" t="s">
        <v>267</v>
      </c>
      <c r="C6" s="1" t="s">
        <v>274</v>
      </c>
      <c r="D6" s="1" t="s">
        <v>275</v>
      </c>
      <c r="E6" s="1" t="s">
        <v>276</v>
      </c>
      <c r="F6" s="1" t="s">
        <v>267</v>
      </c>
      <c r="G6" s="1" t="s">
        <v>240</v>
      </c>
      <c r="H6" s="1" t="s">
        <v>245</v>
      </c>
      <c r="I6" s="1" t="s">
        <v>277</v>
      </c>
      <c r="J6" s="1" t="s">
        <v>30</v>
      </c>
      <c r="K6" s="1" t="s">
        <v>278</v>
      </c>
      <c r="L6" s="1" t="s">
        <v>278</v>
      </c>
      <c r="M6" s="1" t="s">
        <v>248</v>
      </c>
      <c r="N6" s="1" t="s">
        <v>248</v>
      </c>
      <c r="O6" s="1" t="s">
        <v>249</v>
      </c>
      <c r="P6" s="1" t="s">
        <v>250</v>
      </c>
      <c r="Q6" s="1" t="s">
        <v>279</v>
      </c>
      <c r="R6" s="1" t="s">
        <v>252</v>
      </c>
      <c r="S6" s="1" t="s">
        <v>253</v>
      </c>
      <c r="T6" s="1" t="s">
        <v>254</v>
      </c>
    </row>
    <row r="7" s="1" customFormat="1" spans="1:20">
      <c r="A7" s="3">
        <v>17328587350</v>
      </c>
      <c r="B7" s="1" t="s">
        <v>280</v>
      </c>
      <c r="C7" s="1" t="s">
        <v>281</v>
      </c>
      <c r="D7" s="1" t="s">
        <v>282</v>
      </c>
      <c r="E7" s="1" t="s">
        <v>283</v>
      </c>
      <c r="F7" s="1" t="s">
        <v>240</v>
      </c>
      <c r="G7" s="1" t="s">
        <v>244</v>
      </c>
      <c r="H7" s="1" t="s">
        <v>245</v>
      </c>
      <c r="I7" s="1" t="s">
        <v>284</v>
      </c>
      <c r="J7" s="1" t="s">
        <v>30</v>
      </c>
      <c r="K7" s="1" t="s">
        <v>285</v>
      </c>
      <c r="L7" s="1" t="s">
        <v>285</v>
      </c>
      <c r="M7" s="1" t="s">
        <v>248</v>
      </c>
      <c r="N7" s="1" t="s">
        <v>248</v>
      </c>
      <c r="O7" s="1" t="s">
        <v>249</v>
      </c>
      <c r="P7" s="1" t="s">
        <v>250</v>
      </c>
      <c r="Q7" s="1" t="s">
        <v>286</v>
      </c>
      <c r="R7" s="1" t="s">
        <v>252</v>
      </c>
      <c r="S7" s="1" t="s">
        <v>253</v>
      </c>
      <c r="T7" s="1" t="s">
        <v>254</v>
      </c>
    </row>
    <row r="8" s="1" customFormat="1" spans="1:20">
      <c r="A8" s="3">
        <v>17327623693</v>
      </c>
      <c r="B8" s="1" t="s">
        <v>280</v>
      </c>
      <c r="C8" s="1" t="s">
        <v>287</v>
      </c>
      <c r="D8" s="1" t="s">
        <v>288</v>
      </c>
      <c r="E8" s="1" t="s">
        <v>289</v>
      </c>
      <c r="F8" s="1" t="s">
        <v>240</v>
      </c>
      <c r="G8" s="1" t="s">
        <v>244</v>
      </c>
      <c r="H8" s="1" t="s">
        <v>245</v>
      </c>
      <c r="I8" s="1" t="s">
        <v>290</v>
      </c>
      <c r="J8" s="1" t="s">
        <v>30</v>
      </c>
      <c r="K8" s="1" t="s">
        <v>291</v>
      </c>
      <c r="L8" s="1" t="s">
        <v>291</v>
      </c>
      <c r="M8" s="1" t="s">
        <v>248</v>
      </c>
      <c r="N8" s="1" t="s">
        <v>248</v>
      </c>
      <c r="O8" s="1" t="s">
        <v>249</v>
      </c>
      <c r="P8" s="1" t="s">
        <v>250</v>
      </c>
      <c r="Q8" s="1" t="s">
        <v>292</v>
      </c>
      <c r="R8" s="1" t="s">
        <v>252</v>
      </c>
      <c r="S8" s="1" t="s">
        <v>253</v>
      </c>
      <c r="T8" s="1" t="s">
        <v>254</v>
      </c>
    </row>
    <row r="9" s="1" customFormat="1" spans="1:20">
      <c r="A9" s="3">
        <v>17326382805</v>
      </c>
      <c r="B9" s="1" t="s">
        <v>280</v>
      </c>
      <c r="C9" s="1" t="s">
        <v>293</v>
      </c>
      <c r="D9" s="1" t="s">
        <v>294</v>
      </c>
      <c r="E9" s="1" t="s">
        <v>295</v>
      </c>
      <c r="F9" s="1" t="s">
        <v>280</v>
      </c>
      <c r="G9" s="1" t="s">
        <v>240</v>
      </c>
      <c r="H9" s="1" t="s">
        <v>245</v>
      </c>
      <c r="I9" s="1" t="s">
        <v>296</v>
      </c>
      <c r="J9" s="1" t="s">
        <v>30</v>
      </c>
      <c r="K9" s="1" t="s">
        <v>297</v>
      </c>
      <c r="L9" s="1" t="s">
        <v>297</v>
      </c>
      <c r="M9" s="1" t="s">
        <v>248</v>
      </c>
      <c r="N9" s="1" t="s">
        <v>248</v>
      </c>
      <c r="O9" s="1" t="s">
        <v>249</v>
      </c>
      <c r="P9" s="1" t="s">
        <v>250</v>
      </c>
      <c r="Q9" s="1" t="s">
        <v>298</v>
      </c>
      <c r="R9" s="1" t="s">
        <v>252</v>
      </c>
      <c r="S9" s="1" t="s">
        <v>253</v>
      </c>
      <c r="T9" s="1" t="s">
        <v>254</v>
      </c>
    </row>
    <row r="10" s="1" customFormat="1" spans="1:20">
      <c r="A10" s="3">
        <v>17324992658</v>
      </c>
      <c r="B10" s="1" t="s">
        <v>280</v>
      </c>
      <c r="C10" s="1" t="s">
        <v>299</v>
      </c>
      <c r="D10" s="1" t="s">
        <v>300</v>
      </c>
      <c r="E10" s="1" t="s">
        <v>301</v>
      </c>
      <c r="F10" s="1" t="s">
        <v>280</v>
      </c>
      <c r="G10" s="1" t="s">
        <v>267</v>
      </c>
      <c r="H10" s="1" t="s">
        <v>245</v>
      </c>
      <c r="I10" s="1" t="s">
        <v>302</v>
      </c>
      <c r="J10" s="1" t="s">
        <v>30</v>
      </c>
      <c r="K10" s="1" t="s">
        <v>303</v>
      </c>
      <c r="L10" s="1" t="s">
        <v>303</v>
      </c>
      <c r="M10" s="1" t="s">
        <v>248</v>
      </c>
      <c r="N10" s="1" t="s">
        <v>248</v>
      </c>
      <c r="O10" s="1" t="s">
        <v>249</v>
      </c>
      <c r="P10" s="1" t="s">
        <v>250</v>
      </c>
      <c r="Q10" s="1" t="s">
        <v>304</v>
      </c>
      <c r="R10" s="1" t="s">
        <v>252</v>
      </c>
      <c r="S10" s="1" t="s">
        <v>253</v>
      </c>
      <c r="T10" s="1" t="s">
        <v>254</v>
      </c>
    </row>
    <row r="11" s="1" customFormat="1" spans="1:20">
      <c r="A11" s="3">
        <v>17306157514</v>
      </c>
      <c r="B11" s="1" t="s">
        <v>305</v>
      </c>
      <c r="C11" s="1" t="s">
        <v>306</v>
      </c>
      <c r="D11" s="1" t="s">
        <v>307</v>
      </c>
      <c r="E11" s="1" t="s">
        <v>308</v>
      </c>
      <c r="F11" s="1" t="s">
        <v>267</v>
      </c>
      <c r="G11" s="1" t="s">
        <v>240</v>
      </c>
      <c r="H11" s="1" t="s">
        <v>245</v>
      </c>
      <c r="I11" s="1" t="s">
        <v>309</v>
      </c>
      <c r="J11" s="1" t="s">
        <v>30</v>
      </c>
      <c r="K11" s="1" t="s">
        <v>310</v>
      </c>
      <c r="L11" s="1" t="s">
        <v>310</v>
      </c>
      <c r="M11" s="1" t="s">
        <v>248</v>
      </c>
      <c r="N11" s="1" t="s">
        <v>248</v>
      </c>
      <c r="O11" s="1" t="s">
        <v>249</v>
      </c>
      <c r="P11" s="1" t="s">
        <v>250</v>
      </c>
      <c r="Q11" s="1" t="s">
        <v>311</v>
      </c>
      <c r="R11" s="1" t="s">
        <v>252</v>
      </c>
      <c r="S11" s="1" t="s">
        <v>253</v>
      </c>
      <c r="T11" s="1" t="s">
        <v>254</v>
      </c>
    </row>
    <row r="12" s="1" customFormat="1" spans="1:20">
      <c r="A12" s="3">
        <v>17305973140</v>
      </c>
      <c r="B12" s="1" t="s">
        <v>305</v>
      </c>
      <c r="C12" s="1" t="s">
        <v>312</v>
      </c>
      <c r="D12" s="1" t="s">
        <v>313</v>
      </c>
      <c r="E12" s="1" t="s">
        <v>314</v>
      </c>
      <c r="F12" s="1" t="s">
        <v>315</v>
      </c>
      <c r="G12" s="1" t="s">
        <v>267</v>
      </c>
      <c r="H12" s="1" t="s">
        <v>245</v>
      </c>
      <c r="I12" s="1" t="s">
        <v>316</v>
      </c>
      <c r="J12" s="1" t="s">
        <v>30</v>
      </c>
      <c r="K12" s="1" t="s">
        <v>317</v>
      </c>
      <c r="L12" s="1" t="s">
        <v>317</v>
      </c>
      <c r="M12" s="1" t="s">
        <v>248</v>
      </c>
      <c r="N12" s="1" t="s">
        <v>248</v>
      </c>
      <c r="O12" s="1" t="s">
        <v>249</v>
      </c>
      <c r="P12" s="1" t="s">
        <v>250</v>
      </c>
      <c r="Q12" s="1" t="s">
        <v>318</v>
      </c>
      <c r="R12" s="1" t="s">
        <v>252</v>
      </c>
      <c r="S12" s="1" t="s">
        <v>253</v>
      </c>
      <c r="T12" s="1" t="s">
        <v>319</v>
      </c>
    </row>
    <row r="13" s="1" customFormat="1" spans="1:20">
      <c r="A13" s="3">
        <v>17305228101</v>
      </c>
      <c r="B13" s="1" t="s">
        <v>305</v>
      </c>
      <c r="C13" s="1" t="s">
        <v>320</v>
      </c>
      <c r="D13" s="1" t="s">
        <v>321</v>
      </c>
      <c r="E13" s="1" t="s">
        <v>322</v>
      </c>
      <c r="F13" s="1" t="s">
        <v>315</v>
      </c>
      <c r="G13" s="1" t="s">
        <v>267</v>
      </c>
      <c r="H13" s="1" t="s">
        <v>245</v>
      </c>
      <c r="I13" s="1" t="s">
        <v>323</v>
      </c>
      <c r="J13" s="1" t="s">
        <v>30</v>
      </c>
      <c r="K13" s="1" t="s">
        <v>324</v>
      </c>
      <c r="L13" s="1" t="s">
        <v>324</v>
      </c>
      <c r="M13" s="1" t="s">
        <v>248</v>
      </c>
      <c r="N13" s="1" t="s">
        <v>248</v>
      </c>
      <c r="O13" s="1" t="s">
        <v>249</v>
      </c>
      <c r="P13" s="1" t="s">
        <v>250</v>
      </c>
      <c r="Q13" s="1" t="s">
        <v>325</v>
      </c>
      <c r="R13" s="1" t="s">
        <v>252</v>
      </c>
      <c r="S13" s="1" t="s">
        <v>253</v>
      </c>
      <c r="T13" s="1" t="s">
        <v>319</v>
      </c>
    </row>
    <row r="14" s="1" customFormat="1" spans="1:20">
      <c r="A14" s="3">
        <v>17305210803</v>
      </c>
      <c r="B14" s="1" t="s">
        <v>305</v>
      </c>
      <c r="C14" s="1" t="s">
        <v>326</v>
      </c>
      <c r="D14" s="1" t="s">
        <v>327</v>
      </c>
      <c r="E14" s="1" t="s">
        <v>328</v>
      </c>
      <c r="F14" s="1" t="s">
        <v>329</v>
      </c>
      <c r="G14" s="1" t="s">
        <v>280</v>
      </c>
      <c r="H14" s="1" t="s">
        <v>245</v>
      </c>
      <c r="I14" s="1" t="s">
        <v>330</v>
      </c>
      <c r="J14" s="1" t="s">
        <v>30</v>
      </c>
      <c r="K14" s="1" t="s">
        <v>331</v>
      </c>
      <c r="L14" s="1" t="s">
        <v>331</v>
      </c>
      <c r="M14" s="1" t="s">
        <v>248</v>
      </c>
      <c r="N14" s="1" t="s">
        <v>248</v>
      </c>
      <c r="O14" s="1" t="s">
        <v>249</v>
      </c>
      <c r="P14" s="1" t="s">
        <v>250</v>
      </c>
      <c r="Q14" s="1" t="s">
        <v>332</v>
      </c>
      <c r="R14" s="1" t="s">
        <v>252</v>
      </c>
      <c r="S14" s="1" t="s">
        <v>253</v>
      </c>
      <c r="T14" s="1" t="s">
        <v>254</v>
      </c>
    </row>
    <row r="15" s="1" customFormat="1" spans="1:20">
      <c r="A15" s="3">
        <v>17304128667</v>
      </c>
      <c r="B15" s="1" t="s">
        <v>305</v>
      </c>
      <c r="C15" s="1" t="s">
        <v>333</v>
      </c>
      <c r="D15" s="1" t="s">
        <v>334</v>
      </c>
      <c r="E15" s="1" t="s">
        <v>335</v>
      </c>
      <c r="F15" s="1" t="s">
        <v>305</v>
      </c>
      <c r="G15" s="1" t="s">
        <v>315</v>
      </c>
      <c r="H15" s="1" t="s">
        <v>245</v>
      </c>
      <c r="I15" s="1" t="s">
        <v>336</v>
      </c>
      <c r="J15" s="1" t="s">
        <v>30</v>
      </c>
      <c r="K15" s="1" t="s">
        <v>337</v>
      </c>
      <c r="L15" s="1" t="s">
        <v>337</v>
      </c>
      <c r="M15" s="1" t="s">
        <v>248</v>
      </c>
      <c r="N15" s="1" t="s">
        <v>248</v>
      </c>
      <c r="O15" s="1" t="s">
        <v>249</v>
      </c>
      <c r="P15" s="1" t="s">
        <v>250</v>
      </c>
      <c r="Q15" s="1" t="s">
        <v>338</v>
      </c>
      <c r="R15" s="1" t="s">
        <v>252</v>
      </c>
      <c r="S15" s="1" t="s">
        <v>253</v>
      </c>
      <c r="T15" s="1" t="s">
        <v>254</v>
      </c>
    </row>
    <row r="16" s="1" customFormat="1" spans="1:20">
      <c r="A16" s="3">
        <v>17295323278</v>
      </c>
      <c r="B16" s="1" t="s">
        <v>339</v>
      </c>
      <c r="C16" s="1" t="s">
        <v>340</v>
      </c>
      <c r="D16" s="1" t="s">
        <v>341</v>
      </c>
      <c r="E16" s="1" t="s">
        <v>342</v>
      </c>
      <c r="F16" s="1" t="s">
        <v>339</v>
      </c>
      <c r="G16" s="1" t="s">
        <v>305</v>
      </c>
      <c r="H16" s="1" t="s">
        <v>245</v>
      </c>
      <c r="I16" s="1" t="s">
        <v>343</v>
      </c>
      <c r="J16" s="1" t="s">
        <v>30</v>
      </c>
      <c r="K16" s="1" t="s">
        <v>291</v>
      </c>
      <c r="L16" s="1" t="s">
        <v>291</v>
      </c>
      <c r="M16" s="1" t="s">
        <v>248</v>
      </c>
      <c r="N16" s="1" t="s">
        <v>248</v>
      </c>
      <c r="O16" s="1" t="s">
        <v>249</v>
      </c>
      <c r="P16" s="1" t="s">
        <v>250</v>
      </c>
      <c r="Q16" s="1" t="s">
        <v>344</v>
      </c>
      <c r="R16" s="1" t="s">
        <v>252</v>
      </c>
      <c r="S16" s="1" t="s">
        <v>253</v>
      </c>
      <c r="T16" s="1" t="s">
        <v>254</v>
      </c>
    </row>
    <row r="17" s="1" customFormat="1" spans="1:20">
      <c r="A17" s="3">
        <v>17294965309</v>
      </c>
      <c r="B17" s="1" t="s">
        <v>339</v>
      </c>
      <c r="C17" s="1" t="s">
        <v>345</v>
      </c>
      <c r="D17" s="1" t="s">
        <v>346</v>
      </c>
      <c r="E17" s="1" t="s">
        <v>347</v>
      </c>
      <c r="F17" s="1" t="s">
        <v>329</v>
      </c>
      <c r="G17" s="1" t="s">
        <v>240</v>
      </c>
      <c r="H17" s="1" t="s">
        <v>245</v>
      </c>
      <c r="I17" s="1" t="s">
        <v>348</v>
      </c>
      <c r="J17" s="1" t="s">
        <v>30</v>
      </c>
      <c r="K17" s="1" t="s">
        <v>349</v>
      </c>
      <c r="L17" s="1" t="s">
        <v>349</v>
      </c>
      <c r="M17" s="1" t="s">
        <v>248</v>
      </c>
      <c r="N17" s="1" t="s">
        <v>248</v>
      </c>
      <c r="O17" s="1" t="s">
        <v>249</v>
      </c>
      <c r="P17" s="1" t="s">
        <v>250</v>
      </c>
      <c r="Q17" s="1" t="s">
        <v>350</v>
      </c>
      <c r="R17" s="1" t="s">
        <v>252</v>
      </c>
      <c r="S17" s="1" t="s">
        <v>253</v>
      </c>
      <c r="T17" s="1" t="s">
        <v>254</v>
      </c>
    </row>
    <row r="18" s="1" customFormat="1" spans="1:20">
      <c r="A18" s="3">
        <v>17294906842</v>
      </c>
      <c r="B18" s="1" t="s">
        <v>339</v>
      </c>
      <c r="C18" s="1" t="s">
        <v>351</v>
      </c>
      <c r="D18" s="1" t="s">
        <v>352</v>
      </c>
      <c r="E18" s="1" t="s">
        <v>353</v>
      </c>
      <c r="F18" s="1" t="s">
        <v>267</v>
      </c>
      <c r="G18" s="1" t="s">
        <v>244</v>
      </c>
      <c r="H18" s="1" t="s">
        <v>245</v>
      </c>
      <c r="I18" s="1" t="s">
        <v>354</v>
      </c>
      <c r="J18" s="1" t="s">
        <v>30</v>
      </c>
      <c r="K18" s="1" t="s">
        <v>355</v>
      </c>
      <c r="L18" s="1" t="s">
        <v>355</v>
      </c>
      <c r="M18" s="1" t="s">
        <v>248</v>
      </c>
      <c r="N18" s="1" t="s">
        <v>248</v>
      </c>
      <c r="O18" s="1" t="s">
        <v>249</v>
      </c>
      <c r="P18" s="1" t="s">
        <v>250</v>
      </c>
      <c r="Q18" s="1" t="s">
        <v>356</v>
      </c>
      <c r="R18" s="1" t="s">
        <v>252</v>
      </c>
      <c r="S18" s="1" t="s">
        <v>253</v>
      </c>
      <c r="T18" s="1" t="s">
        <v>254</v>
      </c>
    </row>
    <row r="19" s="1" customFormat="1" spans="1:20">
      <c r="A19" s="3">
        <v>17281612384</v>
      </c>
      <c r="B19" s="1" t="s">
        <v>357</v>
      </c>
      <c r="C19" s="1" t="s">
        <v>358</v>
      </c>
      <c r="D19" s="1" t="s">
        <v>359</v>
      </c>
      <c r="E19" s="1" t="s">
        <v>360</v>
      </c>
      <c r="F19" s="1" t="s">
        <v>315</v>
      </c>
      <c r="G19" s="1" t="s">
        <v>329</v>
      </c>
      <c r="H19" s="1" t="s">
        <v>245</v>
      </c>
      <c r="I19" s="1" t="s">
        <v>361</v>
      </c>
      <c r="J19" s="1" t="s">
        <v>30</v>
      </c>
      <c r="K19" s="1" t="s">
        <v>362</v>
      </c>
      <c r="L19" s="1" t="s">
        <v>362</v>
      </c>
      <c r="M19" s="1" t="s">
        <v>248</v>
      </c>
      <c r="N19" s="1" t="s">
        <v>248</v>
      </c>
      <c r="O19" s="1" t="s">
        <v>249</v>
      </c>
      <c r="P19" s="1" t="s">
        <v>250</v>
      </c>
      <c r="Q19" s="1" t="s">
        <v>363</v>
      </c>
      <c r="R19" s="1" t="s">
        <v>252</v>
      </c>
      <c r="S19" s="1" t="s">
        <v>253</v>
      </c>
      <c r="T19" s="1" t="s">
        <v>254</v>
      </c>
    </row>
    <row r="20" s="1" customFormat="1" spans="1:20">
      <c r="A20" s="3">
        <v>17272589931</v>
      </c>
      <c r="B20" s="1" t="s">
        <v>364</v>
      </c>
      <c r="C20" s="1" t="s">
        <v>365</v>
      </c>
      <c r="D20" s="1" t="s">
        <v>366</v>
      </c>
      <c r="E20" s="1" t="s">
        <v>367</v>
      </c>
      <c r="F20" s="1" t="s">
        <v>339</v>
      </c>
      <c r="G20" s="1" t="s">
        <v>280</v>
      </c>
      <c r="H20" s="1" t="s">
        <v>245</v>
      </c>
      <c r="I20" s="1" t="s">
        <v>368</v>
      </c>
      <c r="J20" s="1" t="s">
        <v>30</v>
      </c>
      <c r="K20" s="1" t="s">
        <v>369</v>
      </c>
      <c r="L20" s="1" t="s">
        <v>369</v>
      </c>
      <c r="M20" s="1" t="s">
        <v>248</v>
      </c>
      <c r="N20" s="1" t="s">
        <v>248</v>
      </c>
      <c r="O20" s="1" t="s">
        <v>249</v>
      </c>
      <c r="P20" s="1" t="s">
        <v>250</v>
      </c>
      <c r="Q20" s="1" t="s">
        <v>370</v>
      </c>
      <c r="R20" s="1" t="s">
        <v>252</v>
      </c>
      <c r="S20" s="1" t="s">
        <v>253</v>
      </c>
      <c r="T20" s="1" t="s">
        <v>254</v>
      </c>
    </row>
    <row r="21" s="1" customFormat="1" spans="1:20">
      <c r="A21" s="3">
        <v>17271283544</v>
      </c>
      <c r="B21" s="1" t="s">
        <v>371</v>
      </c>
      <c r="C21" s="1" t="s">
        <v>372</v>
      </c>
      <c r="D21" s="1" t="s">
        <v>373</v>
      </c>
      <c r="E21" s="1" t="s">
        <v>374</v>
      </c>
      <c r="F21" s="1" t="s">
        <v>375</v>
      </c>
      <c r="G21" s="1" t="s">
        <v>305</v>
      </c>
      <c r="H21" s="1" t="s">
        <v>245</v>
      </c>
      <c r="I21" s="1" t="s">
        <v>376</v>
      </c>
      <c r="J21" s="1" t="s">
        <v>30</v>
      </c>
      <c r="K21" s="1" t="s">
        <v>377</v>
      </c>
      <c r="L21" s="1" t="s">
        <v>377</v>
      </c>
      <c r="M21" s="1" t="s">
        <v>248</v>
      </c>
      <c r="N21" s="1" t="s">
        <v>248</v>
      </c>
      <c r="O21" s="1" t="s">
        <v>249</v>
      </c>
      <c r="P21" s="1" t="s">
        <v>250</v>
      </c>
      <c r="Q21" s="1" t="s">
        <v>378</v>
      </c>
      <c r="R21" s="1" t="s">
        <v>252</v>
      </c>
      <c r="S21" s="1" t="s">
        <v>253</v>
      </c>
      <c r="T21" s="1" t="s">
        <v>319</v>
      </c>
    </row>
    <row r="22" s="1" customFormat="1" spans="1:20">
      <c r="A22" s="3">
        <v>17269095669</v>
      </c>
      <c r="B22" s="1" t="s">
        <v>371</v>
      </c>
      <c r="C22" s="1" t="s">
        <v>379</v>
      </c>
      <c r="D22" s="1" t="s">
        <v>380</v>
      </c>
      <c r="E22" s="1" t="s">
        <v>381</v>
      </c>
      <c r="F22" s="1" t="s">
        <v>315</v>
      </c>
      <c r="G22" s="1" t="s">
        <v>280</v>
      </c>
      <c r="H22" s="1" t="s">
        <v>245</v>
      </c>
      <c r="I22" s="1" t="s">
        <v>382</v>
      </c>
      <c r="J22" s="1" t="s">
        <v>30</v>
      </c>
      <c r="K22" s="1" t="s">
        <v>383</v>
      </c>
      <c r="L22" s="1" t="s">
        <v>383</v>
      </c>
      <c r="M22" s="1" t="s">
        <v>248</v>
      </c>
      <c r="N22" s="1" t="s">
        <v>248</v>
      </c>
      <c r="O22" s="1" t="s">
        <v>249</v>
      </c>
      <c r="P22" s="1" t="s">
        <v>250</v>
      </c>
      <c r="Q22" s="1" t="s">
        <v>384</v>
      </c>
      <c r="R22" s="1" t="s">
        <v>252</v>
      </c>
      <c r="S22" s="1" t="s">
        <v>253</v>
      </c>
      <c r="T22" s="1" t="s">
        <v>254</v>
      </c>
    </row>
    <row r="23" s="1" customFormat="1" spans="1:20">
      <c r="A23" s="3">
        <v>17263286089</v>
      </c>
      <c r="B23" s="1" t="s">
        <v>385</v>
      </c>
      <c r="C23" s="1" t="s">
        <v>386</v>
      </c>
      <c r="D23" s="1" t="s">
        <v>387</v>
      </c>
      <c r="E23" s="1" t="s">
        <v>388</v>
      </c>
      <c r="F23" s="1" t="s">
        <v>339</v>
      </c>
      <c r="G23" s="1" t="s">
        <v>305</v>
      </c>
      <c r="H23" s="1" t="s">
        <v>245</v>
      </c>
      <c r="I23" s="1" t="s">
        <v>389</v>
      </c>
      <c r="J23" s="1" t="s">
        <v>30</v>
      </c>
      <c r="K23" s="1" t="s">
        <v>272</v>
      </c>
      <c r="L23" s="1" t="s">
        <v>272</v>
      </c>
      <c r="M23" s="1" t="s">
        <v>248</v>
      </c>
      <c r="N23" s="1" t="s">
        <v>248</v>
      </c>
      <c r="O23" s="1" t="s">
        <v>249</v>
      </c>
      <c r="P23" s="1" t="s">
        <v>250</v>
      </c>
      <c r="Q23" s="1" t="s">
        <v>390</v>
      </c>
      <c r="R23" s="1" t="s">
        <v>252</v>
      </c>
      <c r="S23" s="1" t="s">
        <v>253</v>
      </c>
      <c r="T23" s="1" t="s">
        <v>254</v>
      </c>
    </row>
    <row r="24" s="1" customFormat="1" spans="1:20">
      <c r="A24" s="3">
        <v>17251778069</v>
      </c>
      <c r="B24" s="1" t="s">
        <v>391</v>
      </c>
      <c r="C24" s="1" t="s">
        <v>392</v>
      </c>
      <c r="D24" s="1" t="s">
        <v>393</v>
      </c>
      <c r="E24" s="1" t="s">
        <v>394</v>
      </c>
      <c r="F24" s="1" t="s">
        <v>315</v>
      </c>
      <c r="G24" s="1" t="s">
        <v>329</v>
      </c>
      <c r="H24" s="1" t="s">
        <v>245</v>
      </c>
      <c r="I24" s="1" t="s">
        <v>395</v>
      </c>
      <c r="J24" s="1" t="s">
        <v>30</v>
      </c>
      <c r="K24" s="1" t="s">
        <v>396</v>
      </c>
      <c r="L24" s="1" t="s">
        <v>396</v>
      </c>
      <c r="M24" s="1" t="s">
        <v>248</v>
      </c>
      <c r="N24" s="1" t="s">
        <v>248</v>
      </c>
      <c r="O24" s="1" t="s">
        <v>249</v>
      </c>
      <c r="P24" s="1" t="s">
        <v>250</v>
      </c>
      <c r="Q24" s="1" t="s">
        <v>397</v>
      </c>
      <c r="R24" s="1" t="s">
        <v>252</v>
      </c>
      <c r="S24" s="1" t="s">
        <v>253</v>
      </c>
      <c r="T24" s="1" t="s">
        <v>254</v>
      </c>
    </row>
    <row r="25" s="1" customFormat="1" spans="1:20">
      <c r="A25" s="3">
        <v>17243232842</v>
      </c>
      <c r="B25" s="1" t="s">
        <v>398</v>
      </c>
      <c r="C25" s="1" t="s">
        <v>399</v>
      </c>
      <c r="D25" s="1" t="s">
        <v>400</v>
      </c>
      <c r="E25" s="1" t="s">
        <v>401</v>
      </c>
      <c r="F25" s="1" t="s">
        <v>329</v>
      </c>
      <c r="G25" s="1" t="s">
        <v>267</v>
      </c>
      <c r="H25" s="1" t="s">
        <v>245</v>
      </c>
      <c r="I25" s="1" t="s">
        <v>249</v>
      </c>
      <c r="J25" s="1" t="s">
        <v>30</v>
      </c>
      <c r="K25" s="1" t="s">
        <v>249</v>
      </c>
      <c r="L25" s="1" t="s">
        <v>249</v>
      </c>
      <c r="M25" s="1" t="s">
        <v>248</v>
      </c>
      <c r="N25" s="1" t="s">
        <v>248</v>
      </c>
      <c r="O25" s="1" t="s">
        <v>249</v>
      </c>
      <c r="P25" s="1" t="s">
        <v>250</v>
      </c>
      <c r="Q25" s="1" t="s">
        <v>402</v>
      </c>
      <c r="R25" s="1" t="s">
        <v>252</v>
      </c>
      <c r="S25" s="1" t="s">
        <v>253</v>
      </c>
      <c r="T25" s="1" t="s">
        <v>254</v>
      </c>
    </row>
    <row r="26" s="1" customFormat="1" spans="1:20">
      <c r="A26" s="3">
        <v>17232159152</v>
      </c>
      <c r="B26" s="1" t="s">
        <v>403</v>
      </c>
      <c r="C26" s="1" t="s">
        <v>404</v>
      </c>
      <c r="D26" s="1" t="s">
        <v>405</v>
      </c>
      <c r="E26" s="1" t="s">
        <v>406</v>
      </c>
      <c r="F26" s="1" t="s">
        <v>339</v>
      </c>
      <c r="G26" s="1" t="s">
        <v>305</v>
      </c>
      <c r="H26" s="1" t="s">
        <v>245</v>
      </c>
      <c r="I26" s="1" t="s">
        <v>407</v>
      </c>
      <c r="J26" s="1" t="s">
        <v>30</v>
      </c>
      <c r="K26" s="1" t="s">
        <v>408</v>
      </c>
      <c r="L26" s="1" t="s">
        <v>408</v>
      </c>
      <c r="M26" s="1" t="s">
        <v>248</v>
      </c>
      <c r="N26" s="1" t="s">
        <v>248</v>
      </c>
      <c r="O26" s="1" t="s">
        <v>249</v>
      </c>
      <c r="P26" s="1" t="s">
        <v>250</v>
      </c>
      <c r="Q26" s="1" t="s">
        <v>409</v>
      </c>
      <c r="R26" s="1" t="s">
        <v>252</v>
      </c>
      <c r="S26" s="1" t="s">
        <v>253</v>
      </c>
      <c r="T26" s="1" t="s">
        <v>254</v>
      </c>
    </row>
    <row r="27" s="1" customFormat="1" spans="1:20">
      <c r="A27" s="3">
        <v>17157521701</v>
      </c>
      <c r="B27" s="1" t="s">
        <v>410</v>
      </c>
      <c r="C27" s="1" t="s">
        <v>411</v>
      </c>
      <c r="D27" s="1" t="s">
        <v>412</v>
      </c>
      <c r="E27" s="1" t="s">
        <v>413</v>
      </c>
      <c r="F27" s="1" t="s">
        <v>305</v>
      </c>
      <c r="G27" s="1" t="s">
        <v>315</v>
      </c>
      <c r="H27" s="1" t="s">
        <v>245</v>
      </c>
      <c r="I27" s="1" t="s">
        <v>414</v>
      </c>
      <c r="J27" s="1" t="s">
        <v>30</v>
      </c>
      <c r="K27" s="1" t="s">
        <v>415</v>
      </c>
      <c r="L27" s="1" t="s">
        <v>415</v>
      </c>
      <c r="M27" s="1" t="s">
        <v>248</v>
      </c>
      <c r="N27" s="1" t="s">
        <v>248</v>
      </c>
      <c r="O27" s="1" t="s">
        <v>249</v>
      </c>
      <c r="P27" s="1" t="s">
        <v>250</v>
      </c>
      <c r="Q27" s="1" t="s">
        <v>416</v>
      </c>
      <c r="R27" s="1" t="s">
        <v>252</v>
      </c>
      <c r="S27" s="1" t="s">
        <v>253</v>
      </c>
      <c r="T27" s="1" t="s">
        <v>254</v>
      </c>
    </row>
    <row r="28" s="1" customFormat="1" spans="1:20">
      <c r="A28" s="3">
        <v>17146909579</v>
      </c>
      <c r="B28" s="1" t="s">
        <v>417</v>
      </c>
      <c r="C28" s="1" t="s">
        <v>418</v>
      </c>
      <c r="D28" s="1" t="s">
        <v>419</v>
      </c>
      <c r="E28" s="1" t="s">
        <v>420</v>
      </c>
      <c r="F28" s="1" t="s">
        <v>315</v>
      </c>
      <c r="G28" s="1" t="s">
        <v>280</v>
      </c>
      <c r="H28" s="1" t="s">
        <v>245</v>
      </c>
      <c r="I28" s="1" t="s">
        <v>421</v>
      </c>
      <c r="J28" s="1" t="s">
        <v>30</v>
      </c>
      <c r="K28" s="1" t="s">
        <v>422</v>
      </c>
      <c r="L28" s="1" t="s">
        <v>422</v>
      </c>
      <c r="M28" s="1" t="s">
        <v>248</v>
      </c>
      <c r="N28" s="1" t="s">
        <v>248</v>
      </c>
      <c r="O28" s="1" t="s">
        <v>249</v>
      </c>
      <c r="P28" s="1" t="s">
        <v>250</v>
      </c>
      <c r="Q28" s="1" t="s">
        <v>423</v>
      </c>
      <c r="R28" s="1" t="s">
        <v>252</v>
      </c>
      <c r="S28" s="1" t="s">
        <v>253</v>
      </c>
      <c r="T28" s="1" t="s">
        <v>254</v>
      </c>
    </row>
    <row r="29" s="1" customFormat="1" spans="1:20">
      <c r="A29" s="3">
        <v>16954393079</v>
      </c>
      <c r="B29" s="1" t="s">
        <v>424</v>
      </c>
      <c r="C29" s="1" t="s">
        <v>425</v>
      </c>
      <c r="D29" s="1" t="s">
        <v>426</v>
      </c>
      <c r="E29" s="1" t="s">
        <v>427</v>
      </c>
      <c r="F29" s="1" t="s">
        <v>339</v>
      </c>
      <c r="G29" s="1" t="s">
        <v>280</v>
      </c>
      <c r="H29" s="1" t="s">
        <v>245</v>
      </c>
      <c r="I29" s="1" t="s">
        <v>428</v>
      </c>
      <c r="J29" s="1" t="s">
        <v>30</v>
      </c>
      <c r="K29" s="1" t="s">
        <v>429</v>
      </c>
      <c r="L29" s="1" t="s">
        <v>429</v>
      </c>
      <c r="M29" s="1" t="s">
        <v>248</v>
      </c>
      <c r="N29" s="1" t="s">
        <v>248</v>
      </c>
      <c r="O29" s="1" t="s">
        <v>249</v>
      </c>
      <c r="P29" s="1" t="s">
        <v>250</v>
      </c>
      <c r="Q29" s="1" t="s">
        <v>430</v>
      </c>
      <c r="R29" s="1" t="s">
        <v>252</v>
      </c>
      <c r="S29" s="1" t="s">
        <v>253</v>
      </c>
      <c r="T29" s="1" t="s">
        <v>254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2022-02-14T03:03:52Z</dcterms:created>
  <dcterms:modified xsi:type="dcterms:W3CDTF">2022-02-14T03:12:16Z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ABE1107CAC674508B555C30BD4FB9E06</vt:lpwstr>
  </property>
  <property fmtid="{D5CDD505-2E9C-101B-9397-08002B2CF9AE}" pid="3" name="KSOProductBuildVer">
    <vt:lpwstr>2052-11.1.0.11294</vt:lpwstr>
  </property>
</Properties>
</file>