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对账!$1:$31</definedName>
  </definedNames>
  <calcPr calcId="144525"/>
</workbook>
</file>

<file path=xl/sharedStrings.xml><?xml version="1.0" encoding="utf-8"?>
<sst xmlns="http://schemas.openxmlformats.org/spreadsheetml/2006/main" count="937" uniqueCount="283">
  <si>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</si>
  <si>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</si>
  <si>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</si>
  <si>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</si>
  <si>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</si>
  <si>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</si>
  <si>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</si>
  <si>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</si>
  <si>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</si>
  <si>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</si>
  <si>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</si>
  <si>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</si>
  <si>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</si>
  <si>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</si>
  <si>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</si>
  <si>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</si>
  <si>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</si>
  <si>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</si>
  <si>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</si>
  <si>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</si>
  <si>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</si>
  <si>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</si>
  <si>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</si>
  <si>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</si>
  <si>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</si>
  <si>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17125178202	</t>
  </si>
  <si>
    <t>Ctrip</t>
  </si>
  <si>
    <t>正常</t>
  </si>
  <si>
    <t>[和平]和平热龙温泉度假村(78217595)</t>
  </si>
  <si>
    <t>南湖东岸别墅大床房&lt;超值特惠&gt;&lt;双人入住&gt;&lt;双早&gt;</t>
  </si>
  <si>
    <t>CNY</t>
  </si>
  <si>
    <t>余福平,童益珉</t>
  </si>
  <si>
    <t>CA363220213CNY</t>
  </si>
  <si>
    <t>未提现</t>
  </si>
  <si>
    <t>携程开票</t>
  </si>
  <si>
    <t xml:space="preserve">2375070	</t>
  </si>
  <si>
    <t xml:space="preserve">	</t>
  </si>
  <si>
    <t xml:space="preserve">17220600287	</t>
  </si>
  <si>
    <t>[连山]清远金子山森林雪谷壮瑶度假村(82520535)</t>
  </si>
  <si>
    <t>一房一厅&lt;日历房套餐高价值&gt;&lt;晚餐&gt;&lt;新酒店礼盒&gt;</t>
  </si>
  <si>
    <t>蒋泳琴,张清霞</t>
  </si>
  <si>
    <t xml:space="preserve">2407237	</t>
  </si>
  <si>
    <t xml:space="preserve">acknowledge	</t>
  </si>
  <si>
    <t xml:space="preserve">17241140200	</t>
  </si>
  <si>
    <t>清远金子山森林雪谷木屋&lt;特价&gt;&lt;双早&gt;&lt;新高价值日历房套餐&gt;&lt;新酒店礼盒&gt;</t>
  </si>
  <si>
    <t>郭兆坤</t>
  </si>
  <si>
    <t xml:space="preserve">17242710519	</t>
  </si>
  <si>
    <t>麦珏文,麦萃文,麦钰文</t>
  </si>
  <si>
    <t xml:space="preserve">17243014395	</t>
  </si>
  <si>
    <t>[梅州]梅州麓湖山酒店(67856423)</t>
  </si>
  <si>
    <t>标准双床房&lt;双人入住&gt;&lt;内宾&gt;&lt;日历房套餐高价值&gt;&lt;预付&gt;&lt;双早&gt;&lt;新酒店礼盒&gt;</t>
  </si>
  <si>
    <t>詹兰</t>
  </si>
  <si>
    <t xml:space="preserve">2409767	</t>
  </si>
  <si>
    <t xml:space="preserve">721771	</t>
  </si>
  <si>
    <t xml:space="preserve">17243409969	</t>
  </si>
  <si>
    <t>清远金子山森林雪谷木屋&lt;日历房套餐高价值&gt;&lt;早+晚餐&gt;&lt;新酒店礼盒&gt;</t>
  </si>
  <si>
    <t>张燕宁</t>
  </si>
  <si>
    <t xml:space="preserve">17243890181	</t>
  </si>
  <si>
    <t>[香港]荃湾西如心酒店(Nina Hotel Tsuen Wan West)(1701575)</t>
  </si>
  <si>
    <t>高座海景客房&lt;双人入住&gt;&lt;内宾&gt;&lt;预付&gt;&lt;无早&gt;</t>
  </si>
  <si>
    <t>QIN/YOURAN</t>
  </si>
  <si>
    <t xml:space="preserve">2409881	</t>
  </si>
  <si>
    <t xml:space="preserve">17248086533	</t>
  </si>
  <si>
    <t>[惠东]惠东双月湾海龟湾营地酒店(83646342)</t>
  </si>
  <si>
    <t>迷人日出亲子套房&lt;特惠专享&gt;&lt;双人入住&gt;&lt;双早&gt;</t>
  </si>
  <si>
    <t>张亚宽</t>
  </si>
  <si>
    <t xml:space="preserve">2409952	</t>
  </si>
  <si>
    <t xml:space="preserve">17248100536	</t>
  </si>
  <si>
    <t>庭院观景双床房&lt;特惠专享&gt;&lt;双人入住&gt;&lt;双早&gt;</t>
  </si>
  <si>
    <t>张露涵</t>
  </si>
  <si>
    <t xml:space="preserve">2409954	</t>
  </si>
  <si>
    <t xml:space="preserve">17248497913	</t>
  </si>
  <si>
    <t>[广州]广州珀丽酒店(9826184)</t>
  </si>
  <si>
    <t>豪华双床房&lt;双人入住&gt;&lt;内宾&gt;&lt;预付&gt;&lt;无早&gt;</t>
  </si>
  <si>
    <t>李正蓉</t>
  </si>
  <si>
    <t xml:space="preserve">17249269119	</t>
  </si>
  <si>
    <t>[龙门]龙门自然谷温泉度假酒店(84059659)</t>
  </si>
  <si>
    <t>园景•私密温泉大床房&lt;双早&gt;</t>
  </si>
  <si>
    <t>翁生</t>
  </si>
  <si>
    <t xml:space="preserve">2410078	</t>
  </si>
  <si>
    <t xml:space="preserve">17249459992	</t>
  </si>
  <si>
    <t>[太原]如家素柏·云酒店(太原晋阳街大医院店)(85476974)</t>
  </si>
  <si>
    <t>商务大床房&lt;双人入住&gt;&lt;无早&gt;</t>
  </si>
  <si>
    <t>唐辰宇</t>
  </si>
  <si>
    <t>退单</t>
  </si>
  <si>
    <t xml:space="preserve">17249982497	</t>
  </si>
  <si>
    <t>[连山]连山江景酒店(83922563)</t>
  </si>
  <si>
    <t>标准间&lt;双早&gt;</t>
  </si>
  <si>
    <t>罗燕玲</t>
  </si>
  <si>
    <t xml:space="preserve">17251045505	</t>
  </si>
  <si>
    <t>大床房&lt;双早&gt;</t>
  </si>
  <si>
    <t>杨发帅</t>
  </si>
  <si>
    <t xml:space="preserve">2410297	</t>
  </si>
  <si>
    <t xml:space="preserve">17206935242	</t>
  </si>
  <si>
    <t>霍建彬</t>
  </si>
  <si>
    <t>CA363220214CNY</t>
  </si>
  <si>
    <t xml:space="preserve">17214552446	</t>
  </si>
  <si>
    <t>清远金子山森林雪谷木屋&lt;双早&gt;</t>
  </si>
  <si>
    <t>梁冬莹</t>
  </si>
  <si>
    <t xml:space="preserve">2406335	</t>
  </si>
  <si>
    <t xml:space="preserve">17241777207	</t>
  </si>
  <si>
    <t>清远金子山森林雪谷木屋&lt;早+晚餐&gt;</t>
  </si>
  <si>
    <t>马艳峰</t>
  </si>
  <si>
    <t xml:space="preserve">2409607	</t>
  </si>
  <si>
    <t xml:space="preserve">17242631373	</t>
  </si>
  <si>
    <t>陈少钿,谭谦君</t>
  </si>
  <si>
    <t xml:space="preserve">2409723	</t>
  </si>
  <si>
    <t xml:space="preserve">17242876144	</t>
  </si>
  <si>
    <t>萧华峰,陈云静</t>
  </si>
  <si>
    <t xml:space="preserve">2409754	</t>
  </si>
  <si>
    <t xml:space="preserve">17243096329	</t>
  </si>
  <si>
    <t>陈少钿</t>
  </si>
  <si>
    <t xml:space="preserve">2409781	</t>
  </si>
  <si>
    <t xml:space="preserve">17247877276	</t>
  </si>
  <si>
    <t>一房一厅&lt;特价&gt;&lt;双早&gt;&lt;新高价值日历房套餐&gt;&lt;新酒店礼盒&gt;</t>
  </si>
  <si>
    <t>何锦明</t>
  </si>
  <si>
    <t xml:space="preserve">17248431916	</t>
  </si>
  <si>
    <t>观景•豪华温泉双床套房&lt;双早&gt;</t>
  </si>
  <si>
    <t>王毅刚</t>
  </si>
  <si>
    <t xml:space="preserve">2409980	</t>
  </si>
  <si>
    <t xml:space="preserve">17249963662	</t>
  </si>
  <si>
    <t>高座高级客房&lt;双人入住&gt;&lt;内宾&gt;&lt;预付&gt;&lt;无早&gt;</t>
  </si>
  <si>
    <t>sze/tsuiluk</t>
  </si>
  <si>
    <t xml:space="preserve">17250714680	</t>
  </si>
  <si>
    <t>龙俊佳</t>
  </si>
  <si>
    <t xml:space="preserve">2410272	</t>
  </si>
  <si>
    <t xml:space="preserve">17251185957	</t>
  </si>
  <si>
    <t>[杭州]杭州陆羽君澜度假酒店(80284220)</t>
  </si>
  <si>
    <t>标准大床房&lt;双人入住&gt;&lt;双早&gt;</t>
  </si>
  <si>
    <t>束娟</t>
  </si>
  <si>
    <t xml:space="preserve">2410312	</t>
  </si>
  <si>
    <t xml:space="preserve">2201280013	</t>
  </si>
  <si>
    <t xml:space="preserve">17251256973	</t>
  </si>
  <si>
    <t>[临沂]临沂滨河智选假日酒店(67322969)</t>
  </si>
  <si>
    <t>标准大床房&lt;双人入住&gt;&lt;内宾&gt;&lt;预付&gt;&lt;双早&gt;</t>
  </si>
  <si>
    <t>韩宗升</t>
  </si>
  <si>
    <t xml:space="preserve">2410322	</t>
  </si>
  <si>
    <t xml:space="preserve">17252274530	</t>
  </si>
  <si>
    <t xml:space="preserve">2410433	</t>
  </si>
  <si>
    <t xml:space="preserve">17255797267	</t>
  </si>
  <si>
    <t>[香港]香港富荟旺角酒店(iclub Mong Kok Hotel)(69311702)</t>
  </si>
  <si>
    <t>卓荟客房&lt;双人入住&gt;&lt;内宾&gt;&lt;预付&gt;&lt;双早&gt;</t>
  </si>
  <si>
    <t>HE/YING</t>
  </si>
  <si>
    <t>，</t>
  </si>
  <si>
    <t>17248086533此单多收27.11元待退回</t>
  </si>
  <si>
    <t>A220214094844481</t>
  </si>
  <si>
    <t>A220214094934481</t>
  </si>
  <si>
    <t>A220214095013481</t>
  </si>
  <si>
    <t>A220214095053228</t>
  </si>
  <si>
    <t>CNY / HKD 当前参考汇率: 1.226078033</t>
  </si>
  <si>
    <t>总计： 23412.23 CNY/
28705.22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</si>
  <si>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</si>
  <si>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</si>
  <si>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</si>
  <si>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</si>
  <si>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</si>
  <si>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</si>
  <si>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</si>
  <si>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</si>
  <si>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</si>
  <si>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</si>
  <si>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</si>
  <si>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</si>
  <si>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</si>
  <si>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</si>
  <si>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</si>
  <si>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</si>
  <si>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</si>
  <si>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2022-01-29</t>
  </si>
  <si>
    <t>2410556</t>
  </si>
  <si>
    <t>香港富荟旺角酒店</t>
  </si>
  <si>
    <t>HE YING</t>
  </si>
  <si>
    <t>2022-01-30</t>
  </si>
  <si>
    <t>退房日周结</t>
  </si>
  <si>
    <t>361.58</t>
  </si>
  <si>
    <t>RMB</t>
  </si>
  <si>
    <t>0</t>
  </si>
  <si>
    <t>0.00</t>
  </si>
  <si>
    <t>携程国内直连(DD)</t>
  </si>
  <si>
    <t>2022-01-29 18:03:37</t>
  </si>
  <si>
    <t>否</t>
  </si>
  <si>
    <t>汇智国际旅游发展有限公司</t>
  </si>
  <si>
    <t>直连</t>
  </si>
  <si>
    <t>2410433</t>
  </si>
  <si>
    <t>如家素柏·云酒店(太原晋阳街大医院店)</t>
  </si>
  <si>
    <t>199.00</t>
  </si>
  <si>
    <t>2022-01-29 11:10:00</t>
  </si>
  <si>
    <t>直采</t>
  </si>
  <si>
    <t>2022-01-28</t>
  </si>
  <si>
    <t>2410322</t>
  </si>
  <si>
    <t>临沂滨河智选假日酒店</t>
  </si>
  <si>
    <t>244.42</t>
  </si>
  <si>
    <t>2022-01-28 21:50:33</t>
  </si>
  <si>
    <t>2410312</t>
  </si>
  <si>
    <t>杭州陆羽君澜度假酒店</t>
  </si>
  <si>
    <t>460.00</t>
  </si>
  <si>
    <t>2022-01-28 21:38:30</t>
  </si>
  <si>
    <t>2410297</t>
  </si>
  <si>
    <t>连山江景酒店</t>
  </si>
  <si>
    <t>208.00</t>
  </si>
  <si>
    <t>2022-01-28 20:49:23</t>
  </si>
  <si>
    <t>2410272</t>
  </si>
  <si>
    <t>2022-01-28 19:36:19</t>
  </si>
  <si>
    <t>2410172</t>
  </si>
  <si>
    <t>2022-01-28 14:46:13</t>
  </si>
  <si>
    <t>2410169</t>
  </si>
  <si>
    <t>荃湾西如心酒店</t>
  </si>
  <si>
    <t>sze tsuiluk</t>
  </si>
  <si>
    <t>577.72</t>
  </si>
  <si>
    <t>2022-01-28 14:29:42</t>
  </si>
  <si>
    <t>2410100</t>
  </si>
  <si>
    <t>2022-01-28 11:28:43</t>
  </si>
  <si>
    <t>2410078</t>
  </si>
  <si>
    <t>龙门自然谷温泉度假酒店</t>
  </si>
  <si>
    <t>380.00</t>
  </si>
  <si>
    <t>2022-01-28 09:53:58</t>
  </si>
  <si>
    <t>2022-01-27</t>
  </si>
  <si>
    <t>2409987</t>
  </si>
  <si>
    <t>广州珀丽酒店</t>
  </si>
  <si>
    <t>268.23</t>
  </si>
  <si>
    <t>2022-01-27 22:45:21</t>
  </si>
  <si>
    <t>2409980</t>
  </si>
  <si>
    <t>640.00</t>
  </si>
  <si>
    <t>2022-01-27 22:52:11</t>
  </si>
  <si>
    <t>2409954</t>
  </si>
  <si>
    <t>双月湾海龟湾营地酒店</t>
  </si>
  <si>
    <t>328.00</t>
  </si>
  <si>
    <t>2022-01-27 22:54:07</t>
  </si>
  <si>
    <t>2409952</t>
  </si>
  <si>
    <t>552.00</t>
  </si>
  <si>
    <t>-224</t>
  </si>
  <si>
    <t>2022-01-27 22:53:52</t>
  </si>
  <si>
    <t>2409935</t>
  </si>
  <si>
    <t>清远金子山森林雪谷壮瑶度假村</t>
  </si>
  <si>
    <t>724.00</t>
  </si>
  <si>
    <t>2022-01-27 21:22:40</t>
  </si>
  <si>
    <t>2409881</t>
  </si>
  <si>
    <t>QIN YOURAN</t>
  </si>
  <si>
    <t>503.99</t>
  </si>
  <si>
    <t>2022-01-27 18:35:37</t>
  </si>
  <si>
    <t>2409816</t>
  </si>
  <si>
    <t>539.00</t>
  </si>
  <si>
    <t>2022-01-27 15:51:46</t>
  </si>
  <si>
    <t>2409781</t>
  </si>
  <si>
    <t>2022-01-27 14:02:58</t>
  </si>
  <si>
    <t>2409767</t>
  </si>
  <si>
    <t>梅州麓湖山酒店</t>
  </si>
  <si>
    <t>295.18</t>
  </si>
  <si>
    <t>2022-01-27 13:18:51</t>
  </si>
  <si>
    <t>Saas酒店</t>
  </si>
  <si>
    <t>2409754</t>
  </si>
  <si>
    <t>1078.00</t>
  </si>
  <si>
    <t>2022-01-27 12:40:17</t>
  </si>
  <si>
    <t>2409733</t>
  </si>
  <si>
    <t>1917.00</t>
  </si>
  <si>
    <t>2022-01-27 11:52:44</t>
  </si>
  <si>
    <t>2409723</t>
  </si>
  <si>
    <t>1278.00</t>
  </si>
  <si>
    <t>2022-01-27 11:09:45</t>
  </si>
  <si>
    <t>2022-01-26</t>
  </si>
  <si>
    <t>2409607</t>
  </si>
  <si>
    <t>529.00</t>
  </si>
  <si>
    <t>2022-01-26 23:10:42</t>
  </si>
  <si>
    <t>2409514</t>
  </si>
  <si>
    <t>639.00</t>
  </si>
  <si>
    <t>2022-01-26 20:34:25</t>
  </si>
  <si>
    <t>2022-01-23</t>
  </si>
  <si>
    <t>2407237</t>
  </si>
  <si>
    <t>1378.00</t>
  </si>
  <si>
    <t>2022-01-23 16:18:34</t>
  </si>
  <si>
    <t>2022-01-22</t>
  </si>
  <si>
    <t>2406335</t>
  </si>
  <si>
    <t>446.00</t>
  </si>
  <si>
    <t>2022-01-22 16:53:56</t>
  </si>
  <si>
    <t>2022-01-21</t>
  </si>
  <si>
    <t>2403724</t>
  </si>
  <si>
    <t>689.00</t>
  </si>
  <si>
    <t>2022-01-21 08:26:29</t>
  </si>
  <si>
    <t>2022-01-06</t>
  </si>
  <si>
    <t>2375070</t>
  </si>
  <si>
    <t>和平热龙温泉度假村</t>
  </si>
  <si>
    <t>8220.00</t>
  </si>
  <si>
    <t>2022-01-06 10:58:17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</si>
</sst>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4" borderId="6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44582</v>
      </c>
      <c r="G2" s="6">
        <v>44590</v>
      </c>
      <c r="H2" s="4">
        <v>2</v>
      </c>
      <c r="I2" s="4">
        <v>8</v>
      </c>
      <c r="J2" s="4">
        <v>16</v>
      </c>
      <c r="K2" s="4" t="s">
        <v>30</v>
      </c>
      <c r="L2" s="4">
        <v>8220</v>
      </c>
      <c r="M2" s="4">
        <v>8220</v>
      </c>
      <c r="N2" s="4" t="s">
        <v>31</v>
      </c>
      <c r="O2" s="4" t="s">
        <v>32</v>
      </c>
      <c r="P2" s="4" t="s">
        <v>33</v>
      </c>
      <c r="Q2" s="4">
        <v>0</v>
      </c>
      <c r="R2" s="7">
        <v>44567</v>
      </c>
      <c r="S2" s="6">
        <v>44605</v>
      </c>
      <c r="T2" s="4" t="s">
        <v>34</v>
      </c>
      <c r="U2" s="4">
        <v>8220</v>
      </c>
      <c r="V2" s="4">
        <v>0</v>
      </c>
      <c r="W2" s="4">
        <v>323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44589</v>
      </c>
      <c r="G3" s="6">
        <v>44590</v>
      </c>
      <c r="H3" s="4">
        <v>2</v>
      </c>
      <c r="I3" s="4">
        <v>1</v>
      </c>
      <c r="J3" s="4">
        <v>2</v>
      </c>
      <c r="K3" s="4" t="s">
        <v>30</v>
      </c>
      <c r="L3" s="4">
        <v>1378</v>
      </c>
      <c r="M3" s="4">
        <v>1378</v>
      </c>
      <c r="N3" s="4" t="s">
        <v>40</v>
      </c>
      <c r="O3" s="4" t="s">
        <v>32</v>
      </c>
      <c r="P3" s="4" t="s">
        <v>33</v>
      </c>
      <c r="Q3" s="4">
        <v>0</v>
      </c>
      <c r="R3" s="7">
        <v>44584</v>
      </c>
      <c r="S3" s="6">
        <v>44605</v>
      </c>
      <c r="T3" s="4" t="s">
        <v>34</v>
      </c>
      <c r="U3" s="4">
        <v>1378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6">
        <v>44589</v>
      </c>
      <c r="G4" s="6">
        <v>44590</v>
      </c>
      <c r="H4" s="4">
        <v>1</v>
      </c>
      <c r="I4" s="4">
        <v>1</v>
      </c>
      <c r="J4" s="4">
        <v>1</v>
      </c>
      <c r="K4" s="4" t="s">
        <v>30</v>
      </c>
      <c r="L4" s="4">
        <v>639</v>
      </c>
      <c r="M4" s="4">
        <v>639</v>
      </c>
      <c r="N4" s="4" t="s">
        <v>45</v>
      </c>
      <c r="O4" s="4" t="s">
        <v>32</v>
      </c>
      <c r="P4" s="4" t="s">
        <v>33</v>
      </c>
      <c r="Q4" s="4">
        <v>0</v>
      </c>
      <c r="R4" s="7">
        <v>44587</v>
      </c>
      <c r="S4" s="6">
        <v>44605</v>
      </c>
      <c r="T4" s="4" t="s">
        <v>34</v>
      </c>
      <c r="U4" s="4">
        <v>639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38</v>
      </c>
      <c r="E5" s="4" t="s">
        <v>44</v>
      </c>
      <c r="F5" s="6">
        <v>44589</v>
      </c>
      <c r="G5" s="6">
        <v>44590</v>
      </c>
      <c r="H5" s="4">
        <v>3</v>
      </c>
      <c r="I5" s="4">
        <v>1</v>
      </c>
      <c r="J5" s="4">
        <v>3</v>
      </c>
      <c r="K5" s="4" t="s">
        <v>30</v>
      </c>
      <c r="L5" s="4">
        <v>1917</v>
      </c>
      <c r="M5" s="4">
        <v>1917</v>
      </c>
      <c r="N5" s="4" t="s">
        <v>47</v>
      </c>
      <c r="O5" s="4" t="s">
        <v>32</v>
      </c>
      <c r="P5" s="4" t="s">
        <v>33</v>
      </c>
      <c r="Q5" s="4">
        <v>0</v>
      </c>
      <c r="R5" s="7">
        <v>44588</v>
      </c>
      <c r="S5" s="6">
        <v>44605</v>
      </c>
      <c r="T5" s="4" t="s">
        <v>34</v>
      </c>
      <c r="U5" s="4">
        <v>1917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44589</v>
      </c>
      <c r="G6" s="6">
        <v>44590</v>
      </c>
      <c r="H6" s="4">
        <v>1</v>
      </c>
      <c r="I6" s="4">
        <v>1</v>
      </c>
      <c r="J6" s="4">
        <v>1</v>
      </c>
      <c r="K6" s="4" t="s">
        <v>30</v>
      </c>
      <c r="L6" s="4">
        <v>295.18</v>
      </c>
      <c r="M6" s="4">
        <v>295.18</v>
      </c>
      <c r="N6" s="4" t="s">
        <v>51</v>
      </c>
      <c r="O6" s="4" t="s">
        <v>32</v>
      </c>
      <c r="P6" s="4" t="s">
        <v>33</v>
      </c>
      <c r="Q6" s="4">
        <v>0</v>
      </c>
      <c r="R6" s="7">
        <v>44588</v>
      </c>
      <c r="S6" s="6">
        <v>44605</v>
      </c>
      <c r="T6" s="4" t="s">
        <v>34</v>
      </c>
      <c r="U6" s="4">
        <v>295.18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38</v>
      </c>
      <c r="E7" s="4" t="s">
        <v>55</v>
      </c>
      <c r="F7" s="6">
        <v>44589</v>
      </c>
      <c r="G7" s="6">
        <v>44590</v>
      </c>
      <c r="H7" s="4">
        <v>1</v>
      </c>
      <c r="I7" s="4">
        <v>1</v>
      </c>
      <c r="J7" s="4">
        <v>1</v>
      </c>
      <c r="K7" s="4" t="s">
        <v>30</v>
      </c>
      <c r="L7" s="4">
        <v>539</v>
      </c>
      <c r="M7" s="4">
        <v>539</v>
      </c>
      <c r="N7" s="4" t="s">
        <v>56</v>
      </c>
      <c r="O7" s="4" t="s">
        <v>32</v>
      </c>
      <c r="P7" s="4" t="s">
        <v>33</v>
      </c>
      <c r="Q7" s="4">
        <v>0</v>
      </c>
      <c r="R7" s="7">
        <v>44588</v>
      </c>
      <c r="S7" s="6">
        <v>44605</v>
      </c>
      <c r="T7" s="4" t="s">
        <v>34</v>
      </c>
      <c r="U7" s="4">
        <v>539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44589</v>
      </c>
      <c r="G8" s="6">
        <v>44590</v>
      </c>
      <c r="H8" s="4">
        <v>1</v>
      </c>
      <c r="I8" s="4">
        <v>1</v>
      </c>
      <c r="J8" s="4">
        <v>1</v>
      </c>
      <c r="K8" s="4" t="s">
        <v>30</v>
      </c>
      <c r="L8" s="4">
        <v>503.99</v>
      </c>
      <c r="M8" s="4">
        <v>503.99</v>
      </c>
      <c r="N8" s="4" t="s">
        <v>60</v>
      </c>
      <c r="O8" s="4" t="s">
        <v>32</v>
      </c>
      <c r="P8" s="4" t="s">
        <v>33</v>
      </c>
      <c r="Q8" s="4">
        <v>0</v>
      </c>
      <c r="R8" s="7">
        <v>44588</v>
      </c>
      <c r="S8" s="6">
        <v>44605</v>
      </c>
      <c r="T8" s="4" t="s">
        <v>34</v>
      </c>
      <c r="U8" s="4">
        <v>503.99</v>
      </c>
      <c r="V8" s="4">
        <v>0</v>
      </c>
      <c r="W8" s="4">
        <v>0</v>
      </c>
      <c r="X8" s="4" t="s">
        <v>61</v>
      </c>
      <c r="Y8" s="4" t="s">
        <v>36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44589</v>
      </c>
      <c r="G9" s="6">
        <v>44590</v>
      </c>
      <c r="H9" s="4">
        <v>1</v>
      </c>
      <c r="I9" s="4">
        <v>1</v>
      </c>
      <c r="J9" s="4">
        <v>1</v>
      </c>
      <c r="K9" s="4" t="s">
        <v>30</v>
      </c>
      <c r="L9" s="4">
        <v>552</v>
      </c>
      <c r="M9" s="4">
        <v>552</v>
      </c>
      <c r="N9" s="4" t="s">
        <v>65</v>
      </c>
      <c r="O9" s="4" t="s">
        <v>32</v>
      </c>
      <c r="P9" s="4" t="s">
        <v>33</v>
      </c>
      <c r="Q9" s="4">
        <v>0</v>
      </c>
      <c r="R9" s="7">
        <v>44588</v>
      </c>
      <c r="S9" s="6">
        <v>44605</v>
      </c>
      <c r="T9" s="4" t="s">
        <v>34</v>
      </c>
      <c r="U9" s="4">
        <v>552</v>
      </c>
      <c r="V9" s="4">
        <v>0</v>
      </c>
      <c r="W9" s="4">
        <v>0</v>
      </c>
      <c r="X9" s="4" t="s">
        <v>66</v>
      </c>
      <c r="Y9" s="4" t="s">
        <v>36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63</v>
      </c>
      <c r="E10" s="4" t="s">
        <v>68</v>
      </c>
      <c r="F10" s="6">
        <v>44589</v>
      </c>
      <c r="G10" s="6">
        <v>44590</v>
      </c>
      <c r="H10" s="4">
        <v>1</v>
      </c>
      <c r="I10" s="4">
        <v>1</v>
      </c>
      <c r="J10" s="4">
        <v>1</v>
      </c>
      <c r="K10" s="4" t="s">
        <v>30</v>
      </c>
      <c r="L10" s="4">
        <v>328</v>
      </c>
      <c r="M10" s="4">
        <v>328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44588</v>
      </c>
      <c r="S10" s="6">
        <v>44605</v>
      </c>
      <c r="T10" s="4" t="s">
        <v>34</v>
      </c>
      <c r="U10" s="4">
        <v>328</v>
      </c>
      <c r="V10" s="4">
        <v>0</v>
      </c>
      <c r="W10" s="4">
        <v>0</v>
      </c>
      <c r="X10" s="4" t="s">
        <v>70</v>
      </c>
      <c r="Y10" s="4" t="s">
        <v>36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44589</v>
      </c>
      <c r="G11" s="6">
        <v>44590</v>
      </c>
      <c r="H11" s="4">
        <v>1</v>
      </c>
      <c r="I11" s="4">
        <v>1</v>
      </c>
      <c r="J11" s="4">
        <v>1</v>
      </c>
      <c r="K11" s="4" t="s">
        <v>30</v>
      </c>
      <c r="L11" s="4">
        <v>268.23</v>
      </c>
      <c r="M11" s="4">
        <v>268.23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44588</v>
      </c>
      <c r="S11" s="6">
        <v>44605</v>
      </c>
      <c r="T11" s="4" t="s">
        <v>34</v>
      </c>
      <c r="U11" s="4">
        <v>268.23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44589</v>
      </c>
      <c r="G12" s="6">
        <v>44590</v>
      </c>
      <c r="H12" s="4">
        <v>1</v>
      </c>
      <c r="I12" s="4">
        <v>1</v>
      </c>
      <c r="J12" s="4">
        <v>1</v>
      </c>
      <c r="K12" s="4" t="s">
        <v>30</v>
      </c>
      <c r="L12" s="4">
        <v>380</v>
      </c>
      <c r="M12" s="4">
        <v>380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44589</v>
      </c>
      <c r="S12" s="6">
        <v>44605</v>
      </c>
      <c r="T12" s="4" t="s">
        <v>34</v>
      </c>
      <c r="U12" s="4">
        <v>380</v>
      </c>
      <c r="V12" s="4">
        <v>0</v>
      </c>
      <c r="W12" s="4">
        <v>0</v>
      </c>
      <c r="X12" s="4" t="s">
        <v>79</v>
      </c>
      <c r="Y12" s="4" t="s">
        <v>36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44589</v>
      </c>
      <c r="G13" s="6">
        <v>44590</v>
      </c>
      <c r="H13" s="4">
        <v>1</v>
      </c>
      <c r="I13" s="4">
        <v>1</v>
      </c>
      <c r="J13" s="4">
        <v>1</v>
      </c>
      <c r="K13" s="4" t="s">
        <v>30</v>
      </c>
      <c r="L13" s="4">
        <v>199</v>
      </c>
      <c r="M13" s="4">
        <v>199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44589</v>
      </c>
      <c r="S13" s="6">
        <v>44605</v>
      </c>
      <c r="T13" s="4" t="s">
        <v>34</v>
      </c>
      <c r="U13" s="4">
        <v>199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62</v>
      </c>
      <c r="B14" s="4" t="s">
        <v>26</v>
      </c>
      <c r="C14" s="4" t="s">
        <v>84</v>
      </c>
      <c r="D14" s="4" t="s">
        <v>63</v>
      </c>
      <c r="E14" s="4" t="s">
        <v>64</v>
      </c>
      <c r="F14" s="6">
        <v>44589</v>
      </c>
      <c r="G14" s="6">
        <v>44590</v>
      </c>
      <c r="H14" s="4">
        <v>1</v>
      </c>
      <c r="I14" s="4">
        <v>1</v>
      </c>
      <c r="J14" s="4">
        <v>1</v>
      </c>
      <c r="K14" s="4" t="s">
        <v>30</v>
      </c>
      <c r="L14" s="4">
        <v>-196.89</v>
      </c>
      <c r="M14" s="4">
        <v>-196.89</v>
      </c>
      <c r="N14" s="4" t="s">
        <v>65</v>
      </c>
      <c r="O14" s="4" t="s">
        <v>32</v>
      </c>
      <c r="P14" s="4" t="s">
        <v>33</v>
      </c>
      <c r="Q14" s="4">
        <v>0</v>
      </c>
      <c r="R14" s="7">
        <v>44588</v>
      </c>
      <c r="S14" s="6">
        <v>44605</v>
      </c>
      <c r="T14" s="4" t="s">
        <v>34</v>
      </c>
      <c r="U14" s="4">
        <v>-196.89</v>
      </c>
      <c r="V14" s="4">
        <v>0</v>
      </c>
      <c r="W14" s="4">
        <v>0</v>
      </c>
      <c r="X14" s="4" t="s">
        <v>66</v>
      </c>
      <c r="Y14" s="4" t="s">
        <v>36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44589</v>
      </c>
      <c r="G15" s="6">
        <v>44590</v>
      </c>
      <c r="H15" s="4">
        <v>1</v>
      </c>
      <c r="I15" s="4">
        <v>1</v>
      </c>
      <c r="J15" s="4">
        <v>1</v>
      </c>
      <c r="K15" s="4" t="s">
        <v>30</v>
      </c>
      <c r="L15" s="4">
        <v>208</v>
      </c>
      <c r="M15" s="4">
        <v>208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44589</v>
      </c>
      <c r="S15" s="6">
        <v>44605</v>
      </c>
      <c r="T15" s="4" t="s">
        <v>34</v>
      </c>
      <c r="U15" s="4">
        <v>208</v>
      </c>
      <c r="V15" s="4">
        <v>0</v>
      </c>
      <c r="W15" s="4">
        <v>216</v>
      </c>
      <c r="X15" s="4" t="s">
        <v>36</v>
      </c>
      <c r="Y15" s="4" t="s">
        <v>36</v>
      </c>
    </row>
    <row r="16" s="4" customFormat="1" spans="1:25">
      <c r="A16" s="4" t="s">
        <v>89</v>
      </c>
      <c r="B16" s="4" t="s">
        <v>26</v>
      </c>
      <c r="C16" s="4" t="s">
        <v>27</v>
      </c>
      <c r="D16" s="4" t="s">
        <v>86</v>
      </c>
      <c r="E16" s="4" t="s">
        <v>90</v>
      </c>
      <c r="F16" s="6">
        <v>44589</v>
      </c>
      <c r="G16" s="6">
        <v>44590</v>
      </c>
      <c r="H16" s="4">
        <v>1</v>
      </c>
      <c r="I16" s="4">
        <v>1</v>
      </c>
      <c r="J16" s="4">
        <v>1</v>
      </c>
      <c r="K16" s="4" t="s">
        <v>30</v>
      </c>
      <c r="L16" s="4">
        <v>208</v>
      </c>
      <c r="M16" s="4">
        <v>208</v>
      </c>
      <c r="N16" s="4" t="s">
        <v>91</v>
      </c>
      <c r="O16" s="4" t="s">
        <v>32</v>
      </c>
      <c r="P16" s="4" t="s">
        <v>33</v>
      </c>
      <c r="Q16" s="4">
        <v>0</v>
      </c>
      <c r="R16" s="7">
        <v>44589</v>
      </c>
      <c r="S16" s="6">
        <v>44605</v>
      </c>
      <c r="T16" s="4" t="s">
        <v>34</v>
      </c>
      <c r="U16" s="4">
        <v>208</v>
      </c>
      <c r="V16" s="4">
        <v>0</v>
      </c>
      <c r="W16" s="4">
        <v>0</v>
      </c>
      <c r="X16" s="4" t="s">
        <v>92</v>
      </c>
      <c r="Y16" s="4" t="s">
        <v>42</v>
      </c>
    </row>
    <row r="17" s="4" customFormat="1" spans="1:25">
      <c r="A17" s="4" t="s">
        <v>93</v>
      </c>
      <c r="B17" s="4" t="s">
        <v>26</v>
      </c>
      <c r="C17" s="4" t="s">
        <v>27</v>
      </c>
      <c r="D17" s="4" t="s">
        <v>38</v>
      </c>
      <c r="E17" s="4" t="s">
        <v>39</v>
      </c>
      <c r="F17" s="6">
        <v>44590</v>
      </c>
      <c r="G17" s="6">
        <v>44591</v>
      </c>
      <c r="H17" s="4">
        <v>1</v>
      </c>
      <c r="I17" s="4">
        <v>1</v>
      </c>
      <c r="J17" s="4">
        <v>1</v>
      </c>
      <c r="K17" s="4" t="s">
        <v>30</v>
      </c>
      <c r="L17" s="4">
        <v>689</v>
      </c>
      <c r="M17" s="4">
        <v>689</v>
      </c>
      <c r="N17" s="4" t="s">
        <v>94</v>
      </c>
      <c r="O17" s="4" t="s">
        <v>95</v>
      </c>
      <c r="P17" s="4" t="s">
        <v>33</v>
      </c>
      <c r="Q17" s="4">
        <v>0</v>
      </c>
      <c r="R17" s="7">
        <v>44582</v>
      </c>
      <c r="S17" s="6">
        <v>44606</v>
      </c>
      <c r="T17" s="4" t="s">
        <v>34</v>
      </c>
      <c r="U17" s="4">
        <v>689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96</v>
      </c>
      <c r="B18" s="4" t="s">
        <v>26</v>
      </c>
      <c r="C18" s="4" t="s">
        <v>27</v>
      </c>
      <c r="D18" s="4" t="s">
        <v>38</v>
      </c>
      <c r="E18" s="4" t="s">
        <v>97</v>
      </c>
      <c r="F18" s="6">
        <v>44590</v>
      </c>
      <c r="G18" s="6">
        <v>44591</v>
      </c>
      <c r="H18" s="4">
        <v>1</v>
      </c>
      <c r="I18" s="4">
        <v>1</v>
      </c>
      <c r="J18" s="4">
        <v>1</v>
      </c>
      <c r="K18" s="4" t="s">
        <v>30</v>
      </c>
      <c r="L18" s="4">
        <v>446</v>
      </c>
      <c r="M18" s="4">
        <v>446</v>
      </c>
      <c r="N18" s="4" t="s">
        <v>98</v>
      </c>
      <c r="O18" s="4" t="s">
        <v>95</v>
      </c>
      <c r="P18" s="4" t="s">
        <v>33</v>
      </c>
      <c r="Q18" s="4">
        <v>0</v>
      </c>
      <c r="R18" s="7">
        <v>44583</v>
      </c>
      <c r="S18" s="6">
        <v>44606</v>
      </c>
      <c r="T18" s="4" t="s">
        <v>34</v>
      </c>
      <c r="U18" s="4">
        <v>446</v>
      </c>
      <c r="V18" s="4">
        <v>0</v>
      </c>
      <c r="W18" s="4">
        <v>0</v>
      </c>
      <c r="X18" s="4" t="s">
        <v>99</v>
      </c>
      <c r="Y18" s="4" t="s">
        <v>42</v>
      </c>
    </row>
    <row r="19" s="4" customFormat="1" spans="1:25">
      <c r="A19" s="4" t="s">
        <v>100</v>
      </c>
      <c r="B19" s="4" t="s">
        <v>26</v>
      </c>
      <c r="C19" s="4" t="s">
        <v>27</v>
      </c>
      <c r="D19" s="4" t="s">
        <v>38</v>
      </c>
      <c r="E19" s="4" t="s">
        <v>101</v>
      </c>
      <c r="F19" s="6">
        <v>44590</v>
      </c>
      <c r="G19" s="6">
        <v>44591</v>
      </c>
      <c r="H19" s="4">
        <v>1</v>
      </c>
      <c r="I19" s="4">
        <v>1</v>
      </c>
      <c r="J19" s="4">
        <v>1</v>
      </c>
      <c r="K19" s="4" t="s">
        <v>30</v>
      </c>
      <c r="L19" s="4">
        <v>529</v>
      </c>
      <c r="M19" s="4">
        <v>529</v>
      </c>
      <c r="N19" s="4" t="s">
        <v>102</v>
      </c>
      <c r="O19" s="4" t="s">
        <v>95</v>
      </c>
      <c r="P19" s="4" t="s">
        <v>33</v>
      </c>
      <c r="Q19" s="4">
        <v>0</v>
      </c>
      <c r="R19" s="7">
        <v>44587</v>
      </c>
      <c r="S19" s="6">
        <v>44606</v>
      </c>
      <c r="T19" s="4" t="s">
        <v>34</v>
      </c>
      <c r="U19" s="4">
        <v>529</v>
      </c>
      <c r="V19" s="4">
        <v>0</v>
      </c>
      <c r="W19" s="4">
        <v>0</v>
      </c>
      <c r="X19" s="4" t="s">
        <v>103</v>
      </c>
      <c r="Y19" s="4" t="s">
        <v>36</v>
      </c>
    </row>
    <row r="20" s="4" customFormat="1" spans="1:25">
      <c r="A20" s="4" t="s">
        <v>104</v>
      </c>
      <c r="B20" s="4" t="s">
        <v>26</v>
      </c>
      <c r="C20" s="4" t="s">
        <v>27</v>
      </c>
      <c r="D20" s="4" t="s">
        <v>38</v>
      </c>
      <c r="E20" s="4" t="s">
        <v>44</v>
      </c>
      <c r="F20" s="6">
        <v>44590</v>
      </c>
      <c r="G20" s="6">
        <v>44591</v>
      </c>
      <c r="H20" s="4">
        <v>2</v>
      </c>
      <c r="I20" s="4">
        <v>1</v>
      </c>
      <c r="J20" s="4">
        <v>2</v>
      </c>
      <c r="K20" s="4" t="s">
        <v>30</v>
      </c>
      <c r="L20" s="4">
        <v>1278</v>
      </c>
      <c r="M20" s="4">
        <v>1278</v>
      </c>
      <c r="N20" s="4" t="s">
        <v>105</v>
      </c>
      <c r="O20" s="4" t="s">
        <v>95</v>
      </c>
      <c r="P20" s="4" t="s">
        <v>33</v>
      </c>
      <c r="Q20" s="4">
        <v>0</v>
      </c>
      <c r="R20" s="7">
        <v>44588</v>
      </c>
      <c r="S20" s="6">
        <v>44606</v>
      </c>
      <c r="T20" s="4" t="s">
        <v>34</v>
      </c>
      <c r="U20" s="4">
        <v>1278</v>
      </c>
      <c r="V20" s="4">
        <v>0</v>
      </c>
      <c r="W20" s="4">
        <v>0</v>
      </c>
      <c r="X20" s="4" t="s">
        <v>106</v>
      </c>
      <c r="Y20" s="4" t="s">
        <v>42</v>
      </c>
    </row>
    <row r="21" s="4" customFormat="1" spans="1:25">
      <c r="A21" s="4" t="s">
        <v>107</v>
      </c>
      <c r="B21" s="4" t="s">
        <v>26</v>
      </c>
      <c r="C21" s="4" t="s">
        <v>27</v>
      </c>
      <c r="D21" s="4" t="s">
        <v>38</v>
      </c>
      <c r="E21" s="4" t="s">
        <v>55</v>
      </c>
      <c r="F21" s="6">
        <v>44590</v>
      </c>
      <c r="G21" s="6">
        <v>44591</v>
      </c>
      <c r="H21" s="4">
        <v>2</v>
      </c>
      <c r="I21" s="4">
        <v>1</v>
      </c>
      <c r="J21" s="4">
        <v>2</v>
      </c>
      <c r="K21" s="4" t="s">
        <v>30</v>
      </c>
      <c r="L21" s="4">
        <v>1078</v>
      </c>
      <c r="M21" s="4">
        <v>1078</v>
      </c>
      <c r="N21" s="4" t="s">
        <v>108</v>
      </c>
      <c r="O21" s="4" t="s">
        <v>95</v>
      </c>
      <c r="P21" s="4" t="s">
        <v>33</v>
      </c>
      <c r="Q21" s="4">
        <v>0</v>
      </c>
      <c r="R21" s="7">
        <v>44588</v>
      </c>
      <c r="S21" s="6">
        <v>44606</v>
      </c>
      <c r="T21" s="4" t="s">
        <v>34</v>
      </c>
      <c r="U21" s="4">
        <v>1078</v>
      </c>
      <c r="V21" s="4">
        <v>0</v>
      </c>
      <c r="W21" s="4">
        <v>0</v>
      </c>
      <c r="X21" s="4" t="s">
        <v>109</v>
      </c>
      <c r="Y21" s="4" t="s">
        <v>36</v>
      </c>
    </row>
    <row r="22" s="4" customFormat="1" spans="1:25">
      <c r="A22" s="4" t="s">
        <v>110</v>
      </c>
      <c r="B22" s="4" t="s">
        <v>26</v>
      </c>
      <c r="C22" s="4" t="s">
        <v>27</v>
      </c>
      <c r="D22" s="4" t="s">
        <v>38</v>
      </c>
      <c r="E22" s="4" t="s">
        <v>55</v>
      </c>
      <c r="F22" s="6">
        <v>44590</v>
      </c>
      <c r="G22" s="6">
        <v>44591</v>
      </c>
      <c r="H22" s="4">
        <v>1</v>
      </c>
      <c r="I22" s="4">
        <v>1</v>
      </c>
      <c r="J22" s="4">
        <v>1</v>
      </c>
      <c r="K22" s="4" t="s">
        <v>30</v>
      </c>
      <c r="L22" s="4">
        <v>539</v>
      </c>
      <c r="M22" s="4">
        <v>539</v>
      </c>
      <c r="N22" s="4" t="s">
        <v>111</v>
      </c>
      <c r="O22" s="4" t="s">
        <v>95</v>
      </c>
      <c r="P22" s="4" t="s">
        <v>33</v>
      </c>
      <c r="Q22" s="4">
        <v>0</v>
      </c>
      <c r="R22" s="7">
        <v>44588</v>
      </c>
      <c r="S22" s="6">
        <v>44606</v>
      </c>
      <c r="T22" s="4" t="s">
        <v>34</v>
      </c>
      <c r="U22" s="4">
        <v>539</v>
      </c>
      <c r="V22" s="4">
        <v>0</v>
      </c>
      <c r="W22" s="4">
        <v>0</v>
      </c>
      <c r="X22" s="4" t="s">
        <v>112</v>
      </c>
      <c r="Y22" s="4" t="s">
        <v>42</v>
      </c>
    </row>
    <row r="23" s="4" customFormat="1" spans="1:25">
      <c r="A23" s="4" t="s">
        <v>113</v>
      </c>
      <c r="B23" s="4" t="s">
        <v>26</v>
      </c>
      <c r="C23" s="4" t="s">
        <v>27</v>
      </c>
      <c r="D23" s="4" t="s">
        <v>38</v>
      </c>
      <c r="E23" s="4" t="s">
        <v>114</v>
      </c>
      <c r="F23" s="6">
        <v>44590</v>
      </c>
      <c r="G23" s="6">
        <v>44591</v>
      </c>
      <c r="H23" s="4">
        <v>1</v>
      </c>
      <c r="I23" s="4">
        <v>1</v>
      </c>
      <c r="J23" s="4">
        <v>1</v>
      </c>
      <c r="K23" s="4" t="s">
        <v>30</v>
      </c>
      <c r="L23" s="4">
        <v>724</v>
      </c>
      <c r="M23" s="4">
        <v>724</v>
      </c>
      <c r="N23" s="4" t="s">
        <v>115</v>
      </c>
      <c r="O23" s="4" t="s">
        <v>95</v>
      </c>
      <c r="P23" s="4" t="s">
        <v>33</v>
      </c>
      <c r="Q23" s="4">
        <v>0</v>
      </c>
      <c r="R23" s="7">
        <v>44588</v>
      </c>
      <c r="S23" s="6">
        <v>44606</v>
      </c>
      <c r="T23" s="4" t="s">
        <v>34</v>
      </c>
      <c r="U23" s="4">
        <v>724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116</v>
      </c>
      <c r="B24" s="4" t="s">
        <v>26</v>
      </c>
      <c r="C24" s="4" t="s">
        <v>27</v>
      </c>
      <c r="D24" s="4" t="s">
        <v>76</v>
      </c>
      <c r="E24" s="4" t="s">
        <v>117</v>
      </c>
      <c r="F24" s="6">
        <v>44590</v>
      </c>
      <c r="G24" s="6">
        <v>44591</v>
      </c>
      <c r="H24" s="4">
        <v>1</v>
      </c>
      <c r="I24" s="4">
        <v>1</v>
      </c>
      <c r="J24" s="4">
        <v>1</v>
      </c>
      <c r="K24" s="4" t="s">
        <v>30</v>
      </c>
      <c r="L24" s="4">
        <v>640</v>
      </c>
      <c r="M24" s="4">
        <v>640</v>
      </c>
      <c r="N24" s="4" t="s">
        <v>118</v>
      </c>
      <c r="O24" s="4" t="s">
        <v>95</v>
      </c>
      <c r="P24" s="4" t="s">
        <v>33</v>
      </c>
      <c r="Q24" s="4">
        <v>0</v>
      </c>
      <c r="R24" s="7">
        <v>44588</v>
      </c>
      <c r="S24" s="6">
        <v>44606</v>
      </c>
      <c r="T24" s="4" t="s">
        <v>34</v>
      </c>
      <c r="U24" s="4">
        <v>640</v>
      </c>
      <c r="V24" s="4">
        <v>0</v>
      </c>
      <c r="W24" s="4">
        <v>0</v>
      </c>
      <c r="X24" s="4" t="s">
        <v>119</v>
      </c>
      <c r="Y24" s="4" t="s">
        <v>36</v>
      </c>
    </row>
    <row r="25" s="4" customFormat="1" spans="1:25">
      <c r="A25" s="4" t="s">
        <v>120</v>
      </c>
      <c r="B25" s="4" t="s">
        <v>26</v>
      </c>
      <c r="C25" s="4" t="s">
        <v>27</v>
      </c>
      <c r="D25" s="4" t="s">
        <v>58</v>
      </c>
      <c r="E25" s="4" t="s">
        <v>121</v>
      </c>
      <c r="F25" s="6">
        <v>44590</v>
      </c>
      <c r="G25" s="6">
        <v>44591</v>
      </c>
      <c r="H25" s="4">
        <v>1</v>
      </c>
      <c r="I25" s="4">
        <v>1</v>
      </c>
      <c r="J25" s="4">
        <v>1</v>
      </c>
      <c r="K25" s="4" t="s">
        <v>30</v>
      </c>
      <c r="L25" s="4">
        <v>577.72</v>
      </c>
      <c r="M25" s="4">
        <v>577.72</v>
      </c>
      <c r="N25" s="4" t="s">
        <v>122</v>
      </c>
      <c r="O25" s="4" t="s">
        <v>95</v>
      </c>
      <c r="P25" s="4" t="s">
        <v>33</v>
      </c>
      <c r="Q25" s="4">
        <v>0</v>
      </c>
      <c r="R25" s="7">
        <v>44589</v>
      </c>
      <c r="S25" s="6">
        <v>44606</v>
      </c>
      <c r="T25" s="4" t="s">
        <v>34</v>
      </c>
      <c r="U25" s="4">
        <v>577.72</v>
      </c>
      <c r="V25" s="4">
        <v>0</v>
      </c>
      <c r="W25" s="4">
        <v>0</v>
      </c>
      <c r="X25" s="4" t="s">
        <v>36</v>
      </c>
      <c r="Y25" s="4" t="s">
        <v>36</v>
      </c>
    </row>
    <row r="26" s="4" customFormat="1" spans="1:25">
      <c r="A26" s="4" t="s">
        <v>123</v>
      </c>
      <c r="B26" s="4" t="s">
        <v>26</v>
      </c>
      <c r="C26" s="4" t="s">
        <v>27</v>
      </c>
      <c r="D26" s="4" t="s">
        <v>86</v>
      </c>
      <c r="E26" s="4" t="s">
        <v>90</v>
      </c>
      <c r="F26" s="6">
        <v>44590</v>
      </c>
      <c r="G26" s="6">
        <v>44591</v>
      </c>
      <c r="H26" s="4">
        <v>1</v>
      </c>
      <c r="I26" s="4">
        <v>1</v>
      </c>
      <c r="J26" s="4">
        <v>1</v>
      </c>
      <c r="K26" s="4" t="s">
        <v>30</v>
      </c>
      <c r="L26" s="4">
        <v>208</v>
      </c>
      <c r="M26" s="4">
        <v>208</v>
      </c>
      <c r="N26" s="4" t="s">
        <v>124</v>
      </c>
      <c r="O26" s="4" t="s">
        <v>95</v>
      </c>
      <c r="P26" s="4" t="s">
        <v>33</v>
      </c>
      <c r="Q26" s="4">
        <v>0</v>
      </c>
      <c r="R26" s="7">
        <v>44589</v>
      </c>
      <c r="S26" s="6">
        <v>44606</v>
      </c>
      <c r="T26" s="4" t="s">
        <v>34</v>
      </c>
      <c r="U26" s="4">
        <v>208</v>
      </c>
      <c r="V26" s="4">
        <v>0</v>
      </c>
      <c r="W26" s="4">
        <v>0</v>
      </c>
      <c r="X26" s="4" t="s">
        <v>125</v>
      </c>
      <c r="Y26" s="4" t="s">
        <v>42</v>
      </c>
    </row>
    <row r="27" s="4" customFormat="1" spans="1:25">
      <c r="A27" s="4" t="s">
        <v>126</v>
      </c>
      <c r="B27" s="4" t="s">
        <v>26</v>
      </c>
      <c r="C27" s="4" t="s">
        <v>27</v>
      </c>
      <c r="D27" s="4" t="s">
        <v>127</v>
      </c>
      <c r="E27" s="4" t="s">
        <v>128</v>
      </c>
      <c r="F27" s="6">
        <v>44590</v>
      </c>
      <c r="G27" s="6">
        <v>44591</v>
      </c>
      <c r="H27" s="4">
        <v>1</v>
      </c>
      <c r="I27" s="4">
        <v>1</v>
      </c>
      <c r="J27" s="4">
        <v>1</v>
      </c>
      <c r="K27" s="4" t="s">
        <v>30</v>
      </c>
      <c r="L27" s="4">
        <v>460</v>
      </c>
      <c r="M27" s="4">
        <v>460</v>
      </c>
      <c r="N27" s="4" t="s">
        <v>129</v>
      </c>
      <c r="O27" s="4" t="s">
        <v>95</v>
      </c>
      <c r="P27" s="4" t="s">
        <v>33</v>
      </c>
      <c r="Q27" s="4">
        <v>0</v>
      </c>
      <c r="R27" s="7">
        <v>44589</v>
      </c>
      <c r="S27" s="6">
        <v>44606</v>
      </c>
      <c r="T27" s="4" t="s">
        <v>34</v>
      </c>
      <c r="U27" s="4">
        <v>460</v>
      </c>
      <c r="V27" s="4">
        <v>0</v>
      </c>
      <c r="W27" s="4">
        <v>0</v>
      </c>
      <c r="X27" s="4" t="s">
        <v>130</v>
      </c>
      <c r="Y27" s="4" t="s">
        <v>131</v>
      </c>
    </row>
    <row r="28" s="4" customFormat="1" spans="1:25">
      <c r="A28" s="4" t="s">
        <v>132</v>
      </c>
      <c r="B28" s="4" t="s">
        <v>26</v>
      </c>
      <c r="C28" s="4" t="s">
        <v>27</v>
      </c>
      <c r="D28" s="4" t="s">
        <v>133</v>
      </c>
      <c r="E28" s="4" t="s">
        <v>134</v>
      </c>
      <c r="F28" s="6">
        <v>44590</v>
      </c>
      <c r="G28" s="6">
        <v>44591</v>
      </c>
      <c r="H28" s="4">
        <v>1</v>
      </c>
      <c r="I28" s="4">
        <v>1</v>
      </c>
      <c r="J28" s="4">
        <v>1</v>
      </c>
      <c r="K28" s="4" t="s">
        <v>30</v>
      </c>
      <c r="L28" s="4">
        <v>244.42</v>
      </c>
      <c r="M28" s="4">
        <v>244.42</v>
      </c>
      <c r="N28" s="4" t="s">
        <v>135</v>
      </c>
      <c r="O28" s="4" t="s">
        <v>95</v>
      </c>
      <c r="P28" s="4" t="s">
        <v>33</v>
      </c>
      <c r="Q28" s="4">
        <v>0</v>
      </c>
      <c r="R28" s="7">
        <v>44589</v>
      </c>
      <c r="S28" s="6">
        <v>44606</v>
      </c>
      <c r="T28" s="4" t="s">
        <v>34</v>
      </c>
      <c r="U28" s="4">
        <v>244.42</v>
      </c>
      <c r="V28" s="4">
        <v>0</v>
      </c>
      <c r="W28" s="4">
        <v>0</v>
      </c>
      <c r="X28" s="4" t="s">
        <v>136</v>
      </c>
      <c r="Y28" s="4" t="s">
        <v>36</v>
      </c>
    </row>
    <row r="29" s="4" customFormat="1" spans="1:25">
      <c r="A29" s="4" t="s">
        <v>137</v>
      </c>
      <c r="B29" s="4" t="s">
        <v>26</v>
      </c>
      <c r="C29" s="4" t="s">
        <v>27</v>
      </c>
      <c r="D29" s="4" t="s">
        <v>81</v>
      </c>
      <c r="E29" s="4" t="s">
        <v>82</v>
      </c>
      <c r="F29" s="6">
        <v>44590</v>
      </c>
      <c r="G29" s="6">
        <v>44591</v>
      </c>
      <c r="H29" s="4">
        <v>1</v>
      </c>
      <c r="I29" s="4">
        <v>1</v>
      </c>
      <c r="J29" s="4">
        <v>1</v>
      </c>
      <c r="K29" s="4" t="s">
        <v>30</v>
      </c>
      <c r="L29" s="4">
        <v>199</v>
      </c>
      <c r="M29" s="4">
        <v>199</v>
      </c>
      <c r="N29" s="4" t="s">
        <v>83</v>
      </c>
      <c r="O29" s="4" t="s">
        <v>95</v>
      </c>
      <c r="P29" s="4" t="s">
        <v>33</v>
      </c>
      <c r="Q29" s="4">
        <v>0</v>
      </c>
      <c r="R29" s="7">
        <v>44590</v>
      </c>
      <c r="S29" s="6">
        <v>44606</v>
      </c>
      <c r="T29" s="4" t="s">
        <v>34</v>
      </c>
      <c r="U29" s="4">
        <v>199</v>
      </c>
      <c r="V29" s="4">
        <v>0</v>
      </c>
      <c r="W29" s="4">
        <v>0</v>
      </c>
      <c r="X29" s="4" t="s">
        <v>138</v>
      </c>
      <c r="Y29" s="4" t="s">
        <v>36</v>
      </c>
    </row>
    <row r="30" s="4" customFormat="1" spans="1:25">
      <c r="A30" s="4" t="s">
        <v>139</v>
      </c>
      <c r="B30" s="4" t="s">
        <v>26</v>
      </c>
      <c r="C30" s="4" t="s">
        <v>27</v>
      </c>
      <c r="D30" s="4" t="s">
        <v>140</v>
      </c>
      <c r="E30" s="4" t="s">
        <v>141</v>
      </c>
      <c r="F30" s="6">
        <v>44590</v>
      </c>
      <c r="G30" s="6">
        <v>44591</v>
      </c>
      <c r="H30" s="4">
        <v>1</v>
      </c>
      <c r="I30" s="4">
        <v>1</v>
      </c>
      <c r="J30" s="4">
        <v>1</v>
      </c>
      <c r="K30" s="4" t="s">
        <v>30</v>
      </c>
      <c r="L30" s="4">
        <v>361.58</v>
      </c>
      <c r="M30" s="4">
        <v>361.58</v>
      </c>
      <c r="N30" s="4" t="s">
        <v>142</v>
      </c>
      <c r="O30" s="4" t="s">
        <v>95</v>
      </c>
      <c r="P30" s="4" t="s">
        <v>33</v>
      </c>
      <c r="Q30" s="4">
        <v>0</v>
      </c>
      <c r="R30" s="7">
        <v>44590</v>
      </c>
      <c r="S30" s="6">
        <v>44606</v>
      </c>
      <c r="T30" s="4" t="s">
        <v>34</v>
      </c>
      <c r="U30" s="4">
        <v>361.58</v>
      </c>
      <c r="V30" s="4">
        <v>0</v>
      </c>
      <c r="W30" s="4">
        <v>0</v>
      </c>
      <c r="X30" s="4" t="s">
        <v>36</v>
      </c>
      <c r="Y3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workbookViewId="0">
      <selection activeCell="A34" sqref="A34:F39"/>
    </sheetView>
  </sheetViews>
  <sheetFormatPr defaultColWidth="9" defaultRowHeight="13.5"/>
  <cols>
    <col min="1" max="1" width="12.625" style="4"/>
    <col min="2" max="3" width="10.375" style="4"/>
    <col min="4" max="6" width="9.375" style="4"/>
    <col min="7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143</v>
      </c>
    </row>
    <row r="2" s="4" customFormat="1" spans="1:9">
      <c r="A2" s="5">
        <v>17125178202</v>
      </c>
      <c r="B2" s="6">
        <v>44582</v>
      </c>
      <c r="C2" s="6">
        <v>44590</v>
      </c>
      <c r="D2" s="4">
        <v>8220</v>
      </c>
      <c r="E2" s="4" t="str">
        <f>VLOOKUP(A2,HOP!A:L,12,0)</f>
        <v>8220.00</v>
      </c>
      <c r="F2" s="4" t="str">
        <f>VLOOKUP(A2,HOP!A:C,3,0)</f>
        <v>2375070</v>
      </c>
      <c r="G2" s="4">
        <f>D2-E2</f>
        <v>0</v>
      </c>
      <c r="H2" s="4" t="str">
        <f>$H$1&amp;F2</f>
        <v>，2375070</v>
      </c>
      <c r="I2" s="4" t="str">
        <f>VLOOKUP(A2,HOP!A:T,20,0)</f>
        <v>直采</v>
      </c>
    </row>
    <row r="3" s="4" customFormat="1" spans="1:9">
      <c r="A3" s="5">
        <v>17220600287</v>
      </c>
      <c r="B3" s="6">
        <v>44589</v>
      </c>
      <c r="C3" s="6">
        <v>44590</v>
      </c>
      <c r="D3" s="4">
        <v>1378</v>
      </c>
      <c r="E3" s="4" t="str">
        <f>VLOOKUP(A3,HOP!A:L,12,0)</f>
        <v>1378.00</v>
      </c>
      <c r="F3" s="4" t="str">
        <f>VLOOKUP(A3,HOP!A:C,3,0)</f>
        <v>2407237</v>
      </c>
      <c r="G3" s="4">
        <f t="shared" ref="G3:G29" si="0">D3-E3</f>
        <v>0</v>
      </c>
      <c r="H3" s="4" t="str">
        <f t="shared" ref="H3:H29" si="1">$H$1&amp;F3</f>
        <v>，2407237</v>
      </c>
      <c r="I3" s="4" t="str">
        <f>VLOOKUP(A3,HOP!A:T,20,0)</f>
        <v>直采</v>
      </c>
    </row>
    <row r="4" s="4" customFormat="1" spans="1:9">
      <c r="A4" s="5">
        <v>17241140200</v>
      </c>
      <c r="B4" s="6">
        <v>44589</v>
      </c>
      <c r="C4" s="6">
        <v>44590</v>
      </c>
      <c r="D4" s="4">
        <v>639</v>
      </c>
      <c r="E4" s="4" t="str">
        <f>VLOOKUP(A4,HOP!A:L,12,0)</f>
        <v>639.00</v>
      </c>
      <c r="F4" s="4" t="str">
        <f>VLOOKUP(A4,HOP!A:C,3,0)</f>
        <v>2409514</v>
      </c>
      <c r="G4" s="4">
        <f t="shared" si="0"/>
        <v>0</v>
      </c>
      <c r="H4" s="4" t="str">
        <f t="shared" si="1"/>
        <v>，2409514</v>
      </c>
      <c r="I4" s="4" t="str">
        <f>VLOOKUP(A4,HOP!A:T,20,0)</f>
        <v>直采</v>
      </c>
    </row>
    <row r="5" s="4" customFormat="1" spans="1:9">
      <c r="A5" s="5">
        <v>17242710519</v>
      </c>
      <c r="B5" s="6">
        <v>44589</v>
      </c>
      <c r="C5" s="6">
        <v>44590</v>
      </c>
      <c r="D5" s="4">
        <v>1917</v>
      </c>
      <c r="E5" s="4" t="str">
        <f>VLOOKUP(A5,HOP!A:L,12,0)</f>
        <v>1917.00</v>
      </c>
      <c r="F5" s="4" t="str">
        <f>VLOOKUP(A5,HOP!A:C,3,0)</f>
        <v>2409733</v>
      </c>
      <c r="G5" s="4">
        <f t="shared" si="0"/>
        <v>0</v>
      </c>
      <c r="H5" s="4" t="str">
        <f t="shared" si="1"/>
        <v>，2409733</v>
      </c>
      <c r="I5" s="4" t="str">
        <f>VLOOKUP(A5,HOP!A:T,20,0)</f>
        <v>直采</v>
      </c>
    </row>
    <row r="6" s="4" customFormat="1" spans="1:9">
      <c r="A6" s="5">
        <v>17243014395</v>
      </c>
      <c r="B6" s="6">
        <v>44589</v>
      </c>
      <c r="C6" s="6">
        <v>44590</v>
      </c>
      <c r="D6" s="4">
        <v>295.18</v>
      </c>
      <c r="E6" s="4" t="str">
        <f>VLOOKUP(A6,HOP!A:L,12,0)</f>
        <v>295.18</v>
      </c>
      <c r="F6" s="4" t="str">
        <f>VLOOKUP(A6,HOP!A:C,3,0)</f>
        <v>2409767</v>
      </c>
      <c r="G6" s="4">
        <f t="shared" si="0"/>
        <v>0</v>
      </c>
      <c r="H6" s="4" t="str">
        <f t="shared" si="1"/>
        <v>，2409767</v>
      </c>
      <c r="I6" s="4" t="str">
        <f>VLOOKUP(A6,HOP!A:T,20,0)</f>
        <v>Saas酒店</v>
      </c>
    </row>
    <row r="7" s="4" customFormat="1" spans="1:9">
      <c r="A7" s="5">
        <v>17243409969</v>
      </c>
      <c r="B7" s="6">
        <v>44589</v>
      </c>
      <c r="C7" s="6">
        <v>44590</v>
      </c>
      <c r="D7" s="4">
        <v>539</v>
      </c>
      <c r="E7" s="4" t="str">
        <f>VLOOKUP(A7,HOP!A:L,12,0)</f>
        <v>539.00</v>
      </c>
      <c r="F7" s="4" t="str">
        <f>VLOOKUP(A7,HOP!A:C,3,0)</f>
        <v>2409816</v>
      </c>
      <c r="G7" s="4">
        <f t="shared" si="0"/>
        <v>0</v>
      </c>
      <c r="H7" s="4" t="str">
        <f t="shared" si="1"/>
        <v>，2409816</v>
      </c>
      <c r="I7" s="4" t="str">
        <f>VLOOKUP(A7,HOP!A:T,20,0)</f>
        <v>直采</v>
      </c>
    </row>
    <row r="8" s="4" customFormat="1" spans="1:9">
      <c r="A8" s="5">
        <v>17243890181</v>
      </c>
      <c r="B8" s="6">
        <v>44589</v>
      </c>
      <c r="C8" s="6">
        <v>44590</v>
      </c>
      <c r="D8" s="4">
        <v>503.99</v>
      </c>
      <c r="E8" s="4" t="str">
        <f>VLOOKUP(A8,HOP!A:L,12,0)</f>
        <v>503.99</v>
      </c>
      <c r="F8" s="4" t="str">
        <f>VLOOKUP(A8,HOP!A:C,3,0)</f>
        <v>2409881</v>
      </c>
      <c r="G8" s="4">
        <f t="shared" si="0"/>
        <v>0</v>
      </c>
      <c r="H8" s="4" t="str">
        <f t="shared" si="1"/>
        <v>，2409881</v>
      </c>
      <c r="I8" s="4" t="str">
        <f>VLOOKUP(A8,HOP!A:T,20,0)</f>
        <v>直连</v>
      </c>
    </row>
    <row r="9" s="4" customFormat="1" spans="1:10">
      <c r="A9" s="5">
        <v>17248086533</v>
      </c>
      <c r="B9" s="6">
        <v>44589</v>
      </c>
      <c r="C9" s="6">
        <v>44590</v>
      </c>
      <c r="D9" s="4">
        <v>355.11</v>
      </c>
      <c r="E9" s="4" t="str">
        <f>VLOOKUP(A9,HOP!A:L,12,0)</f>
        <v>328.00</v>
      </c>
      <c r="F9" s="4" t="str">
        <f>VLOOKUP(A9,HOP!A:C,3,0)</f>
        <v>2409952</v>
      </c>
      <c r="G9" s="4">
        <f t="shared" si="0"/>
        <v>27.11</v>
      </c>
      <c r="H9" s="4" t="str">
        <f t="shared" si="1"/>
        <v>，2409952</v>
      </c>
      <c r="I9" s="4" t="str">
        <f>VLOOKUP(A9,HOP!A:T,20,0)</f>
        <v>直采</v>
      </c>
      <c r="J9" s="4" t="s">
        <v>144</v>
      </c>
    </row>
    <row r="10" s="4" customFormat="1" spans="1:9">
      <c r="A10" s="5">
        <v>17248100536</v>
      </c>
      <c r="B10" s="6">
        <v>44589</v>
      </c>
      <c r="C10" s="6">
        <v>44590</v>
      </c>
      <c r="D10" s="4">
        <v>328</v>
      </c>
      <c r="E10" s="4" t="str">
        <f>VLOOKUP(A10,HOP!A:L,12,0)</f>
        <v>328.00</v>
      </c>
      <c r="F10" s="4" t="str">
        <f>VLOOKUP(A10,HOP!A:C,3,0)</f>
        <v>2409954</v>
      </c>
      <c r="G10" s="4">
        <f t="shared" si="0"/>
        <v>0</v>
      </c>
      <c r="H10" s="4" t="str">
        <f t="shared" si="1"/>
        <v>，2409954</v>
      </c>
      <c r="I10" s="4" t="str">
        <f>VLOOKUP(A10,HOP!A:T,20,0)</f>
        <v>直采</v>
      </c>
    </row>
    <row r="11" s="4" customFormat="1" spans="1:9">
      <c r="A11" s="5">
        <v>17248497913</v>
      </c>
      <c r="B11" s="6">
        <v>44589</v>
      </c>
      <c r="C11" s="6">
        <v>44590</v>
      </c>
      <c r="D11" s="4">
        <v>268.23</v>
      </c>
      <c r="E11" s="4" t="str">
        <f>VLOOKUP(A11,HOP!A:L,12,0)</f>
        <v>268.23</v>
      </c>
      <c r="F11" s="4" t="str">
        <f>VLOOKUP(A11,HOP!A:C,3,0)</f>
        <v>2409987</v>
      </c>
      <c r="G11" s="4">
        <f t="shared" si="0"/>
        <v>0</v>
      </c>
      <c r="H11" s="4" t="str">
        <f t="shared" si="1"/>
        <v>，2409987</v>
      </c>
      <c r="I11" s="4" t="str">
        <f>VLOOKUP(A11,HOP!A:T,20,0)</f>
        <v>直连</v>
      </c>
    </row>
    <row r="12" s="4" customFormat="1" spans="1:9">
      <c r="A12" s="5">
        <v>17249269119</v>
      </c>
      <c r="B12" s="6">
        <v>44589</v>
      </c>
      <c r="C12" s="6">
        <v>44590</v>
      </c>
      <c r="D12" s="4">
        <v>380</v>
      </c>
      <c r="E12" s="4" t="str">
        <f>VLOOKUP(A12,HOP!A:L,12,0)</f>
        <v>380.00</v>
      </c>
      <c r="F12" s="4" t="str">
        <f>VLOOKUP(A12,HOP!A:C,3,0)</f>
        <v>2410078</v>
      </c>
      <c r="G12" s="4">
        <f t="shared" si="0"/>
        <v>0</v>
      </c>
      <c r="H12" s="4" t="str">
        <f t="shared" si="1"/>
        <v>，2410078</v>
      </c>
      <c r="I12" s="4" t="str">
        <f>VLOOKUP(A12,HOP!A:T,20,0)</f>
        <v>直采</v>
      </c>
    </row>
    <row r="13" s="4" customFormat="1" spans="1:9">
      <c r="A13" s="5">
        <v>17249459992</v>
      </c>
      <c r="B13" s="6">
        <v>44589</v>
      </c>
      <c r="C13" s="6">
        <v>44590</v>
      </c>
      <c r="D13" s="4">
        <v>199</v>
      </c>
      <c r="E13" s="4" t="str">
        <f>VLOOKUP(A13,HOP!A:L,12,0)</f>
        <v>199.00</v>
      </c>
      <c r="F13" s="4" t="str">
        <f>VLOOKUP(A13,HOP!A:C,3,0)</f>
        <v>2410100</v>
      </c>
      <c r="G13" s="4">
        <f t="shared" si="0"/>
        <v>0</v>
      </c>
      <c r="H13" s="4" t="str">
        <f t="shared" si="1"/>
        <v>，2410100</v>
      </c>
      <c r="I13" s="4" t="str">
        <f>VLOOKUP(A13,HOP!A:T,20,0)</f>
        <v>直采</v>
      </c>
    </row>
    <row r="14" s="4" customFormat="1" spans="1:9">
      <c r="A14" s="5">
        <v>17249982497</v>
      </c>
      <c r="B14" s="6">
        <v>44589</v>
      </c>
      <c r="C14" s="6">
        <v>44590</v>
      </c>
      <c r="D14" s="4">
        <v>208</v>
      </c>
      <c r="E14" s="4" t="str">
        <f>VLOOKUP(A14,HOP!A:L,12,0)</f>
        <v>208.00</v>
      </c>
      <c r="F14" s="4" t="str">
        <f>VLOOKUP(A14,HOP!A:C,3,0)</f>
        <v>2410172</v>
      </c>
      <c r="G14" s="4">
        <f t="shared" si="0"/>
        <v>0</v>
      </c>
      <c r="H14" s="4" t="str">
        <f t="shared" si="1"/>
        <v>，2410172</v>
      </c>
      <c r="I14" s="4" t="str">
        <f>VLOOKUP(A14,HOP!A:T,20,0)</f>
        <v>直采</v>
      </c>
    </row>
    <row r="15" s="4" customFormat="1" spans="1:9">
      <c r="A15" s="5">
        <v>17251045505</v>
      </c>
      <c r="B15" s="6">
        <v>44589</v>
      </c>
      <c r="C15" s="6">
        <v>44590</v>
      </c>
      <c r="D15" s="4">
        <v>208</v>
      </c>
      <c r="E15" s="4" t="str">
        <f>VLOOKUP(A15,HOP!A:L,12,0)</f>
        <v>208.00</v>
      </c>
      <c r="F15" s="4" t="str">
        <f>VLOOKUP(A15,HOP!A:C,3,0)</f>
        <v>2410297</v>
      </c>
      <c r="G15" s="4">
        <f t="shared" si="0"/>
        <v>0</v>
      </c>
      <c r="H15" s="4" t="str">
        <f t="shared" si="1"/>
        <v>，2410297</v>
      </c>
      <c r="I15" s="4" t="str">
        <f>VLOOKUP(A15,HOP!A:T,20,0)</f>
        <v>直采</v>
      </c>
    </row>
    <row r="16" s="4" customFormat="1" spans="1:9">
      <c r="A16" s="5">
        <v>17206935242</v>
      </c>
      <c r="B16" s="6">
        <v>44590</v>
      </c>
      <c r="C16" s="6">
        <v>44591</v>
      </c>
      <c r="D16" s="4">
        <v>689</v>
      </c>
      <c r="E16" s="4" t="str">
        <f>VLOOKUP(A16,HOP!A:L,12,0)</f>
        <v>689.00</v>
      </c>
      <c r="F16" s="4" t="str">
        <f>VLOOKUP(A16,HOP!A:C,3,0)</f>
        <v>2403724</v>
      </c>
      <c r="G16" s="4">
        <f t="shared" si="0"/>
        <v>0</v>
      </c>
      <c r="H16" s="4" t="str">
        <f t="shared" si="1"/>
        <v>，2403724</v>
      </c>
      <c r="I16" s="4" t="str">
        <f>VLOOKUP(A16,HOP!A:T,20,0)</f>
        <v>直采</v>
      </c>
    </row>
    <row r="17" s="4" customFormat="1" spans="1:9">
      <c r="A17" s="5">
        <v>17214552446</v>
      </c>
      <c r="B17" s="6">
        <v>44590</v>
      </c>
      <c r="C17" s="6">
        <v>44591</v>
      </c>
      <c r="D17" s="4">
        <v>446</v>
      </c>
      <c r="E17" s="4" t="str">
        <f>VLOOKUP(A17,HOP!A:L,12,0)</f>
        <v>446.00</v>
      </c>
      <c r="F17" s="4" t="str">
        <f>VLOOKUP(A17,HOP!A:C,3,0)</f>
        <v>2406335</v>
      </c>
      <c r="G17" s="4">
        <f t="shared" si="0"/>
        <v>0</v>
      </c>
      <c r="H17" s="4" t="str">
        <f t="shared" si="1"/>
        <v>，2406335</v>
      </c>
      <c r="I17" s="4" t="str">
        <f>VLOOKUP(A17,HOP!A:T,20,0)</f>
        <v>直采</v>
      </c>
    </row>
    <row r="18" s="4" customFormat="1" spans="1:9">
      <c r="A18" s="5">
        <v>17241777207</v>
      </c>
      <c r="B18" s="6">
        <v>44590</v>
      </c>
      <c r="C18" s="6">
        <v>44591</v>
      </c>
      <c r="D18" s="4">
        <v>529</v>
      </c>
      <c r="E18" s="4" t="str">
        <f>VLOOKUP(A18,HOP!A:L,12,0)</f>
        <v>529.00</v>
      </c>
      <c r="F18" s="4" t="str">
        <f>VLOOKUP(A18,HOP!A:C,3,0)</f>
        <v>2409607</v>
      </c>
      <c r="G18" s="4">
        <f t="shared" si="0"/>
        <v>0</v>
      </c>
      <c r="H18" s="4" t="str">
        <f t="shared" si="1"/>
        <v>，2409607</v>
      </c>
      <c r="I18" s="4" t="str">
        <f>VLOOKUP(A18,HOP!A:T,20,0)</f>
        <v>直采</v>
      </c>
    </row>
    <row r="19" s="4" customFormat="1" spans="1:9">
      <c r="A19" s="5">
        <v>17242631373</v>
      </c>
      <c r="B19" s="6">
        <v>44590</v>
      </c>
      <c r="C19" s="6">
        <v>44591</v>
      </c>
      <c r="D19" s="4">
        <v>1278</v>
      </c>
      <c r="E19" s="4" t="str">
        <f>VLOOKUP(A19,HOP!A:L,12,0)</f>
        <v>1278.00</v>
      </c>
      <c r="F19" s="4" t="str">
        <f>VLOOKUP(A19,HOP!A:C,3,0)</f>
        <v>2409723</v>
      </c>
      <c r="G19" s="4">
        <f t="shared" si="0"/>
        <v>0</v>
      </c>
      <c r="H19" s="4" t="str">
        <f t="shared" si="1"/>
        <v>，2409723</v>
      </c>
      <c r="I19" s="4" t="str">
        <f>VLOOKUP(A19,HOP!A:T,20,0)</f>
        <v>直采</v>
      </c>
    </row>
    <row r="20" s="4" customFormat="1" spans="1:9">
      <c r="A20" s="5">
        <v>17242876144</v>
      </c>
      <c r="B20" s="6">
        <v>44590</v>
      </c>
      <c r="C20" s="6">
        <v>44591</v>
      </c>
      <c r="D20" s="4">
        <v>1078</v>
      </c>
      <c r="E20" s="4" t="str">
        <f>VLOOKUP(A20,HOP!A:L,12,0)</f>
        <v>1078.00</v>
      </c>
      <c r="F20" s="4" t="str">
        <f>VLOOKUP(A20,HOP!A:C,3,0)</f>
        <v>2409754</v>
      </c>
      <c r="G20" s="4">
        <f t="shared" si="0"/>
        <v>0</v>
      </c>
      <c r="H20" s="4" t="str">
        <f t="shared" si="1"/>
        <v>，2409754</v>
      </c>
      <c r="I20" s="4" t="str">
        <f>VLOOKUP(A20,HOP!A:T,20,0)</f>
        <v>直采</v>
      </c>
    </row>
    <row r="21" s="4" customFormat="1" spans="1:9">
      <c r="A21" s="5">
        <v>17243096329</v>
      </c>
      <c r="B21" s="6">
        <v>44590</v>
      </c>
      <c r="C21" s="6">
        <v>44591</v>
      </c>
      <c r="D21" s="4">
        <v>539</v>
      </c>
      <c r="E21" s="4" t="str">
        <f>VLOOKUP(A21,HOP!A:L,12,0)</f>
        <v>539.00</v>
      </c>
      <c r="F21" s="4" t="str">
        <f>VLOOKUP(A21,HOP!A:C,3,0)</f>
        <v>2409781</v>
      </c>
      <c r="G21" s="4">
        <f t="shared" si="0"/>
        <v>0</v>
      </c>
      <c r="H21" s="4" t="str">
        <f t="shared" si="1"/>
        <v>，2409781</v>
      </c>
      <c r="I21" s="4" t="str">
        <f>VLOOKUP(A21,HOP!A:T,20,0)</f>
        <v>直采</v>
      </c>
    </row>
    <row r="22" s="4" customFormat="1" spans="1:9">
      <c r="A22" s="5">
        <v>17247877276</v>
      </c>
      <c r="B22" s="6">
        <v>44590</v>
      </c>
      <c r="C22" s="6">
        <v>44591</v>
      </c>
      <c r="D22" s="4">
        <v>724</v>
      </c>
      <c r="E22" s="4" t="str">
        <f>VLOOKUP(A22,HOP!A:L,12,0)</f>
        <v>724.00</v>
      </c>
      <c r="F22" s="4" t="str">
        <f>VLOOKUP(A22,HOP!A:C,3,0)</f>
        <v>2409935</v>
      </c>
      <c r="G22" s="4">
        <f t="shared" si="0"/>
        <v>0</v>
      </c>
      <c r="H22" s="4" t="str">
        <f t="shared" si="1"/>
        <v>，2409935</v>
      </c>
      <c r="I22" s="4" t="str">
        <f>VLOOKUP(A22,HOP!A:T,20,0)</f>
        <v>直采</v>
      </c>
    </row>
    <row r="23" s="4" customFormat="1" spans="1:9">
      <c r="A23" s="5">
        <v>17248431916</v>
      </c>
      <c r="B23" s="6">
        <v>44590</v>
      </c>
      <c r="C23" s="6">
        <v>44591</v>
      </c>
      <c r="D23" s="4">
        <v>640</v>
      </c>
      <c r="E23" s="4" t="str">
        <f>VLOOKUP(A23,HOP!A:L,12,0)</f>
        <v>640.00</v>
      </c>
      <c r="F23" s="4" t="str">
        <f>VLOOKUP(A23,HOP!A:C,3,0)</f>
        <v>2409980</v>
      </c>
      <c r="G23" s="4">
        <f t="shared" si="0"/>
        <v>0</v>
      </c>
      <c r="H23" s="4" t="str">
        <f t="shared" si="1"/>
        <v>，2409980</v>
      </c>
      <c r="I23" s="4" t="str">
        <f>VLOOKUP(A23,HOP!A:T,20,0)</f>
        <v>直采</v>
      </c>
    </row>
    <row r="24" s="4" customFormat="1" spans="1:9">
      <c r="A24" s="5">
        <v>17249963662</v>
      </c>
      <c r="B24" s="6">
        <v>44590</v>
      </c>
      <c r="C24" s="6">
        <v>44591</v>
      </c>
      <c r="D24" s="4">
        <v>577.72</v>
      </c>
      <c r="E24" s="4" t="str">
        <f>VLOOKUP(A24,HOP!A:L,12,0)</f>
        <v>577.72</v>
      </c>
      <c r="F24" s="4" t="str">
        <f>VLOOKUP(A24,HOP!A:C,3,0)</f>
        <v>2410169</v>
      </c>
      <c r="G24" s="4">
        <f t="shared" si="0"/>
        <v>0</v>
      </c>
      <c r="H24" s="4" t="str">
        <f t="shared" si="1"/>
        <v>，2410169</v>
      </c>
      <c r="I24" s="4" t="str">
        <f>VLOOKUP(A24,HOP!A:T,20,0)</f>
        <v>直连</v>
      </c>
    </row>
    <row r="25" s="4" customFormat="1" spans="1:9">
      <c r="A25" s="5">
        <v>17250714680</v>
      </c>
      <c r="B25" s="6">
        <v>44590</v>
      </c>
      <c r="C25" s="6">
        <v>44591</v>
      </c>
      <c r="D25" s="4">
        <v>208</v>
      </c>
      <c r="E25" s="4" t="str">
        <f>VLOOKUP(A25,HOP!A:L,12,0)</f>
        <v>208.00</v>
      </c>
      <c r="F25" s="4" t="str">
        <f>VLOOKUP(A25,HOP!A:C,3,0)</f>
        <v>2410272</v>
      </c>
      <c r="G25" s="4">
        <f t="shared" si="0"/>
        <v>0</v>
      </c>
      <c r="H25" s="4" t="str">
        <f t="shared" si="1"/>
        <v>，2410272</v>
      </c>
      <c r="I25" s="4" t="str">
        <f>VLOOKUP(A25,HOP!A:T,20,0)</f>
        <v>直采</v>
      </c>
    </row>
    <row r="26" s="4" customFormat="1" spans="1:9">
      <c r="A26" s="5">
        <v>17251185957</v>
      </c>
      <c r="B26" s="6">
        <v>44590</v>
      </c>
      <c r="C26" s="6">
        <v>44591</v>
      </c>
      <c r="D26" s="4">
        <v>460</v>
      </c>
      <c r="E26" s="4" t="str">
        <f>VLOOKUP(A26,HOP!A:L,12,0)</f>
        <v>460.00</v>
      </c>
      <c r="F26" s="4" t="str">
        <f>VLOOKUP(A26,HOP!A:C,3,0)</f>
        <v>2410312</v>
      </c>
      <c r="G26" s="4">
        <f t="shared" si="0"/>
        <v>0</v>
      </c>
      <c r="H26" s="4" t="str">
        <f t="shared" si="1"/>
        <v>，2410312</v>
      </c>
      <c r="I26" s="4" t="str">
        <f>VLOOKUP(A26,HOP!A:T,20,0)</f>
        <v>直采</v>
      </c>
    </row>
    <row r="27" s="4" customFormat="1" spans="1:9">
      <c r="A27" s="5">
        <v>17251256973</v>
      </c>
      <c r="B27" s="6">
        <v>44590</v>
      </c>
      <c r="C27" s="6">
        <v>44591</v>
      </c>
      <c r="D27" s="4">
        <v>244.42</v>
      </c>
      <c r="E27" s="4" t="str">
        <f>VLOOKUP(A27,HOP!A:L,12,0)</f>
        <v>244.42</v>
      </c>
      <c r="F27" s="4" t="str">
        <f>VLOOKUP(A27,HOP!A:C,3,0)</f>
        <v>2410322</v>
      </c>
      <c r="G27" s="4">
        <f t="shared" si="0"/>
        <v>0</v>
      </c>
      <c r="H27" s="4" t="str">
        <f t="shared" si="1"/>
        <v>，2410322</v>
      </c>
      <c r="I27" s="4" t="str">
        <f>VLOOKUP(A27,HOP!A:T,20,0)</f>
        <v>直连</v>
      </c>
    </row>
    <row r="28" s="4" customFormat="1" spans="1:9">
      <c r="A28" s="5">
        <v>17252274530</v>
      </c>
      <c r="B28" s="6">
        <v>44590</v>
      </c>
      <c r="C28" s="6">
        <v>44591</v>
      </c>
      <c r="D28" s="4">
        <v>199</v>
      </c>
      <c r="E28" s="4" t="str">
        <f>VLOOKUP(A28,HOP!A:L,12,0)</f>
        <v>199.00</v>
      </c>
      <c r="F28" s="4" t="str">
        <f>VLOOKUP(A28,HOP!A:C,3,0)</f>
        <v>2410433</v>
      </c>
      <c r="G28" s="4">
        <f t="shared" si="0"/>
        <v>0</v>
      </c>
      <c r="H28" s="4" t="str">
        <f t="shared" si="1"/>
        <v>，2410433</v>
      </c>
      <c r="I28" s="4" t="str">
        <f>VLOOKUP(A28,HOP!A:T,20,0)</f>
        <v>直采</v>
      </c>
    </row>
    <row r="29" s="4" customFormat="1" spans="1:9">
      <c r="A29" s="5">
        <v>17255797267</v>
      </c>
      <c r="B29" s="6">
        <v>44590</v>
      </c>
      <c r="C29" s="6">
        <v>44591</v>
      </c>
      <c r="D29" s="4">
        <v>361.58</v>
      </c>
      <c r="E29" s="4" t="str">
        <f>VLOOKUP(A29,HOP!A:L,12,0)</f>
        <v>361.58</v>
      </c>
      <c r="F29" s="4" t="str">
        <f>VLOOKUP(A29,HOP!A:C,3,0)</f>
        <v>2410556</v>
      </c>
      <c r="G29" s="4">
        <f t="shared" si="0"/>
        <v>0</v>
      </c>
      <c r="H29" s="4" t="str">
        <f t="shared" si="1"/>
        <v>，2410556</v>
      </c>
      <c r="I29" s="4" t="str">
        <f>VLOOKUP(A29,HOP!A:T,20,0)</f>
        <v>直连</v>
      </c>
    </row>
    <row r="31" spans="4:4">
      <c r="D31" s="4">
        <f>SUM(D2:D30)</f>
        <v>23412.23</v>
      </c>
    </row>
    <row r="34" spans="1:6">
      <c r="A34" s="4" t="s">
        <v>145</v>
      </c>
      <c r="E34" s="4">
        <v>21134</v>
      </c>
      <c r="F34" s="4">
        <v>25911.93</v>
      </c>
    </row>
    <row r="35" spans="1:6">
      <c r="A35" s="4" t="s">
        <v>146</v>
      </c>
      <c r="E35" s="4">
        <v>1955.94</v>
      </c>
      <c r="F35" s="4">
        <v>2398.14</v>
      </c>
    </row>
    <row r="36" spans="1:6">
      <c r="A36" s="4" t="s">
        <v>147</v>
      </c>
      <c r="E36" s="4">
        <v>295.18</v>
      </c>
      <c r="F36" s="4">
        <v>361.91</v>
      </c>
    </row>
    <row r="37" spans="1:6">
      <c r="A37" s="4" t="s">
        <v>148</v>
      </c>
      <c r="E37" s="4">
        <v>27.11</v>
      </c>
      <c r="F37" s="4">
        <v>33.24</v>
      </c>
    </row>
    <row r="38" spans="1:6">
      <c r="A38" s="4" t="s">
        <v>149</v>
      </c>
      <c r="E38" s="4">
        <f>SUM(E34:E37)</f>
        <v>23412.23</v>
      </c>
      <c r="F38" s="4">
        <f>SUM(F34:F37)</f>
        <v>28705.22</v>
      </c>
    </row>
    <row r="39" spans="1:1">
      <c r="A39" s="4" t="s">
        <v>150</v>
      </c>
    </row>
  </sheetData>
  <autoFilter ref="A1:XFD31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151</v>
      </c>
      <c r="B1" s="2" t="s">
        <v>152</v>
      </c>
      <c r="C1" s="2" t="s">
        <v>153</v>
      </c>
      <c r="D1" s="2" t="s">
        <v>154</v>
      </c>
      <c r="E1" s="2" t="s">
        <v>13</v>
      </c>
      <c r="F1" s="2" t="s">
        <v>5</v>
      </c>
      <c r="G1" s="2" t="s">
        <v>6</v>
      </c>
      <c r="H1" s="2" t="s">
        <v>155</v>
      </c>
      <c r="I1" s="2" t="s">
        <v>156</v>
      </c>
      <c r="J1" s="2" t="s">
        <v>157</v>
      </c>
      <c r="K1" s="2" t="s">
        <v>158</v>
      </c>
      <c r="L1" s="2" t="s">
        <v>159</v>
      </c>
      <c r="M1" s="2" t="s">
        <v>160</v>
      </c>
      <c r="N1" s="2" t="s">
        <v>161</v>
      </c>
      <c r="O1" s="2" t="s">
        <v>162</v>
      </c>
      <c r="P1" s="2" t="s">
        <v>163</v>
      </c>
      <c r="Q1" s="2" t="s">
        <v>164</v>
      </c>
      <c r="R1" s="2" t="s">
        <v>165</v>
      </c>
      <c r="S1" s="2" t="s">
        <v>166</v>
      </c>
      <c r="T1" s="2" t="s">
        <v>167</v>
      </c>
    </row>
    <row r="2" s="1" customFormat="1" spans="1:20">
      <c r="A2" s="3">
        <v>17255797267</v>
      </c>
      <c r="B2" s="1" t="s">
        <v>168</v>
      </c>
      <c r="C2" s="1" t="s">
        <v>169</v>
      </c>
      <c r="D2" s="1" t="s">
        <v>170</v>
      </c>
      <c r="E2" s="1" t="s">
        <v>171</v>
      </c>
      <c r="F2" s="1" t="s">
        <v>168</v>
      </c>
      <c r="G2" s="1" t="s">
        <v>172</v>
      </c>
      <c r="H2" s="1" t="s">
        <v>173</v>
      </c>
      <c r="I2" s="1" t="s">
        <v>174</v>
      </c>
      <c r="J2" s="1" t="s">
        <v>175</v>
      </c>
      <c r="K2" s="1" t="s">
        <v>174</v>
      </c>
      <c r="L2" s="1" t="s">
        <v>174</v>
      </c>
      <c r="M2" s="1" t="s">
        <v>176</v>
      </c>
      <c r="N2" s="1" t="s">
        <v>176</v>
      </c>
      <c r="O2" s="1" t="s">
        <v>177</v>
      </c>
      <c r="P2" s="1" t="s">
        <v>178</v>
      </c>
      <c r="Q2" s="1" t="s">
        <v>179</v>
      </c>
      <c r="R2" s="1" t="s">
        <v>180</v>
      </c>
      <c r="S2" s="1" t="s">
        <v>181</v>
      </c>
      <c r="T2" s="1" t="s">
        <v>182</v>
      </c>
    </row>
    <row r="3" s="1" customFormat="1" spans="1:20">
      <c r="A3" s="3">
        <v>17252274530</v>
      </c>
      <c r="B3" s="1" t="s">
        <v>168</v>
      </c>
      <c r="C3" s="1" t="s">
        <v>183</v>
      </c>
      <c r="D3" s="1" t="s">
        <v>184</v>
      </c>
      <c r="E3" s="1" t="s">
        <v>83</v>
      </c>
      <c r="F3" s="1" t="s">
        <v>168</v>
      </c>
      <c r="G3" s="1" t="s">
        <v>172</v>
      </c>
      <c r="H3" s="1" t="s">
        <v>173</v>
      </c>
      <c r="I3" s="1" t="s">
        <v>185</v>
      </c>
      <c r="J3" s="1" t="s">
        <v>175</v>
      </c>
      <c r="K3" s="1" t="s">
        <v>185</v>
      </c>
      <c r="L3" s="1" t="s">
        <v>185</v>
      </c>
      <c r="M3" s="1" t="s">
        <v>176</v>
      </c>
      <c r="N3" s="1" t="s">
        <v>176</v>
      </c>
      <c r="O3" s="1" t="s">
        <v>177</v>
      </c>
      <c r="P3" s="1" t="s">
        <v>178</v>
      </c>
      <c r="Q3" s="1" t="s">
        <v>186</v>
      </c>
      <c r="R3" s="1" t="s">
        <v>180</v>
      </c>
      <c r="S3" s="1" t="s">
        <v>181</v>
      </c>
      <c r="T3" s="1" t="s">
        <v>187</v>
      </c>
    </row>
    <row r="4" s="1" customFormat="1" spans="1:20">
      <c r="A4" s="3">
        <v>17251256973</v>
      </c>
      <c r="B4" s="1" t="s">
        <v>188</v>
      </c>
      <c r="C4" s="1" t="s">
        <v>189</v>
      </c>
      <c r="D4" s="1" t="s">
        <v>190</v>
      </c>
      <c r="E4" s="1" t="s">
        <v>135</v>
      </c>
      <c r="F4" s="1" t="s">
        <v>168</v>
      </c>
      <c r="G4" s="1" t="s">
        <v>172</v>
      </c>
      <c r="H4" s="1" t="s">
        <v>173</v>
      </c>
      <c r="I4" s="1" t="s">
        <v>191</v>
      </c>
      <c r="J4" s="1" t="s">
        <v>175</v>
      </c>
      <c r="K4" s="1" t="s">
        <v>191</v>
      </c>
      <c r="L4" s="1" t="s">
        <v>191</v>
      </c>
      <c r="M4" s="1" t="s">
        <v>176</v>
      </c>
      <c r="N4" s="1" t="s">
        <v>176</v>
      </c>
      <c r="O4" s="1" t="s">
        <v>177</v>
      </c>
      <c r="P4" s="1" t="s">
        <v>178</v>
      </c>
      <c r="Q4" s="1" t="s">
        <v>192</v>
      </c>
      <c r="R4" s="1" t="s">
        <v>180</v>
      </c>
      <c r="S4" s="1" t="s">
        <v>181</v>
      </c>
      <c r="T4" s="1" t="s">
        <v>182</v>
      </c>
    </row>
    <row r="5" s="1" customFormat="1" spans="1:20">
      <c r="A5" s="3">
        <v>17251185957</v>
      </c>
      <c r="B5" s="1" t="s">
        <v>188</v>
      </c>
      <c r="C5" s="1" t="s">
        <v>193</v>
      </c>
      <c r="D5" s="1" t="s">
        <v>194</v>
      </c>
      <c r="E5" s="1" t="s">
        <v>129</v>
      </c>
      <c r="F5" s="1" t="s">
        <v>168</v>
      </c>
      <c r="G5" s="1" t="s">
        <v>172</v>
      </c>
      <c r="H5" s="1" t="s">
        <v>173</v>
      </c>
      <c r="I5" s="1" t="s">
        <v>195</v>
      </c>
      <c r="J5" s="1" t="s">
        <v>175</v>
      </c>
      <c r="K5" s="1" t="s">
        <v>195</v>
      </c>
      <c r="L5" s="1" t="s">
        <v>195</v>
      </c>
      <c r="M5" s="1" t="s">
        <v>176</v>
      </c>
      <c r="N5" s="1" t="s">
        <v>176</v>
      </c>
      <c r="O5" s="1" t="s">
        <v>177</v>
      </c>
      <c r="P5" s="1" t="s">
        <v>178</v>
      </c>
      <c r="Q5" s="1" t="s">
        <v>196</v>
      </c>
      <c r="R5" s="1" t="s">
        <v>180</v>
      </c>
      <c r="S5" s="1" t="s">
        <v>181</v>
      </c>
      <c r="T5" s="1" t="s">
        <v>187</v>
      </c>
    </row>
    <row r="6" s="1" customFormat="1" spans="1:20">
      <c r="A6" s="3">
        <v>17251045505</v>
      </c>
      <c r="B6" s="1" t="s">
        <v>188</v>
      </c>
      <c r="C6" s="1" t="s">
        <v>197</v>
      </c>
      <c r="D6" s="1" t="s">
        <v>198</v>
      </c>
      <c r="E6" s="1" t="s">
        <v>91</v>
      </c>
      <c r="F6" s="1" t="s">
        <v>188</v>
      </c>
      <c r="G6" s="1" t="s">
        <v>168</v>
      </c>
      <c r="H6" s="1" t="s">
        <v>173</v>
      </c>
      <c r="I6" s="1" t="s">
        <v>199</v>
      </c>
      <c r="J6" s="1" t="s">
        <v>175</v>
      </c>
      <c r="K6" s="1" t="s">
        <v>199</v>
      </c>
      <c r="L6" s="1" t="s">
        <v>199</v>
      </c>
      <c r="M6" s="1" t="s">
        <v>176</v>
      </c>
      <c r="N6" s="1" t="s">
        <v>176</v>
      </c>
      <c r="O6" s="1" t="s">
        <v>177</v>
      </c>
      <c r="P6" s="1" t="s">
        <v>178</v>
      </c>
      <c r="Q6" s="1" t="s">
        <v>200</v>
      </c>
      <c r="R6" s="1" t="s">
        <v>180</v>
      </c>
      <c r="S6" s="1" t="s">
        <v>181</v>
      </c>
      <c r="T6" s="1" t="s">
        <v>187</v>
      </c>
    </row>
    <row r="7" s="1" customFormat="1" spans="1:20">
      <c r="A7" s="3">
        <v>17250714680</v>
      </c>
      <c r="B7" s="1" t="s">
        <v>188</v>
      </c>
      <c r="C7" s="1" t="s">
        <v>201</v>
      </c>
      <c r="D7" s="1" t="s">
        <v>198</v>
      </c>
      <c r="E7" s="1" t="s">
        <v>124</v>
      </c>
      <c r="F7" s="1" t="s">
        <v>168</v>
      </c>
      <c r="G7" s="1" t="s">
        <v>172</v>
      </c>
      <c r="H7" s="1" t="s">
        <v>173</v>
      </c>
      <c r="I7" s="1" t="s">
        <v>199</v>
      </c>
      <c r="J7" s="1" t="s">
        <v>175</v>
      </c>
      <c r="K7" s="1" t="s">
        <v>199</v>
      </c>
      <c r="L7" s="1" t="s">
        <v>199</v>
      </c>
      <c r="M7" s="1" t="s">
        <v>176</v>
      </c>
      <c r="N7" s="1" t="s">
        <v>176</v>
      </c>
      <c r="O7" s="1" t="s">
        <v>177</v>
      </c>
      <c r="P7" s="1" t="s">
        <v>178</v>
      </c>
      <c r="Q7" s="1" t="s">
        <v>202</v>
      </c>
      <c r="R7" s="1" t="s">
        <v>180</v>
      </c>
      <c r="S7" s="1" t="s">
        <v>181</v>
      </c>
      <c r="T7" s="1" t="s">
        <v>187</v>
      </c>
    </row>
    <row r="8" s="1" customFormat="1" spans="1:20">
      <c r="A8" s="3">
        <v>17249982497</v>
      </c>
      <c r="B8" s="1" t="s">
        <v>188</v>
      </c>
      <c r="C8" s="1" t="s">
        <v>203</v>
      </c>
      <c r="D8" s="1" t="s">
        <v>198</v>
      </c>
      <c r="E8" s="1" t="s">
        <v>88</v>
      </c>
      <c r="F8" s="1" t="s">
        <v>188</v>
      </c>
      <c r="G8" s="1" t="s">
        <v>168</v>
      </c>
      <c r="H8" s="1" t="s">
        <v>173</v>
      </c>
      <c r="I8" s="1" t="s">
        <v>199</v>
      </c>
      <c r="J8" s="1" t="s">
        <v>175</v>
      </c>
      <c r="K8" s="1" t="s">
        <v>199</v>
      </c>
      <c r="L8" s="1" t="s">
        <v>199</v>
      </c>
      <c r="M8" s="1" t="s">
        <v>176</v>
      </c>
      <c r="N8" s="1" t="s">
        <v>176</v>
      </c>
      <c r="O8" s="1" t="s">
        <v>177</v>
      </c>
      <c r="P8" s="1" t="s">
        <v>178</v>
      </c>
      <c r="Q8" s="1" t="s">
        <v>204</v>
      </c>
      <c r="R8" s="1" t="s">
        <v>180</v>
      </c>
      <c r="S8" s="1" t="s">
        <v>181</v>
      </c>
      <c r="T8" s="1" t="s">
        <v>187</v>
      </c>
    </row>
    <row r="9" s="1" customFormat="1" spans="1:20">
      <c r="A9" s="3">
        <v>17249963662</v>
      </c>
      <c r="B9" s="1" t="s">
        <v>188</v>
      </c>
      <c r="C9" s="1" t="s">
        <v>205</v>
      </c>
      <c r="D9" s="1" t="s">
        <v>206</v>
      </c>
      <c r="E9" s="1" t="s">
        <v>207</v>
      </c>
      <c r="F9" s="1" t="s">
        <v>168</v>
      </c>
      <c r="G9" s="1" t="s">
        <v>172</v>
      </c>
      <c r="H9" s="1" t="s">
        <v>173</v>
      </c>
      <c r="I9" s="1" t="s">
        <v>208</v>
      </c>
      <c r="J9" s="1" t="s">
        <v>175</v>
      </c>
      <c r="K9" s="1" t="s">
        <v>208</v>
      </c>
      <c r="L9" s="1" t="s">
        <v>208</v>
      </c>
      <c r="M9" s="1" t="s">
        <v>176</v>
      </c>
      <c r="N9" s="1" t="s">
        <v>176</v>
      </c>
      <c r="O9" s="1" t="s">
        <v>177</v>
      </c>
      <c r="P9" s="1" t="s">
        <v>178</v>
      </c>
      <c r="Q9" s="1" t="s">
        <v>209</v>
      </c>
      <c r="R9" s="1" t="s">
        <v>180</v>
      </c>
      <c r="S9" s="1" t="s">
        <v>181</v>
      </c>
      <c r="T9" s="1" t="s">
        <v>182</v>
      </c>
    </row>
    <row r="10" s="1" customFormat="1" spans="1:20">
      <c r="A10" s="3">
        <v>17249459992</v>
      </c>
      <c r="B10" s="1" t="s">
        <v>188</v>
      </c>
      <c r="C10" s="1" t="s">
        <v>210</v>
      </c>
      <c r="D10" s="1" t="s">
        <v>184</v>
      </c>
      <c r="E10" s="1" t="s">
        <v>83</v>
      </c>
      <c r="F10" s="1" t="s">
        <v>188</v>
      </c>
      <c r="G10" s="1" t="s">
        <v>168</v>
      </c>
      <c r="H10" s="1" t="s">
        <v>173</v>
      </c>
      <c r="I10" s="1" t="s">
        <v>185</v>
      </c>
      <c r="J10" s="1" t="s">
        <v>175</v>
      </c>
      <c r="K10" s="1" t="s">
        <v>185</v>
      </c>
      <c r="L10" s="1" t="s">
        <v>185</v>
      </c>
      <c r="M10" s="1" t="s">
        <v>176</v>
      </c>
      <c r="N10" s="1" t="s">
        <v>176</v>
      </c>
      <c r="O10" s="1" t="s">
        <v>177</v>
      </c>
      <c r="P10" s="1" t="s">
        <v>178</v>
      </c>
      <c r="Q10" s="1" t="s">
        <v>211</v>
      </c>
      <c r="R10" s="1" t="s">
        <v>180</v>
      </c>
      <c r="S10" s="1" t="s">
        <v>181</v>
      </c>
      <c r="T10" s="1" t="s">
        <v>187</v>
      </c>
    </row>
    <row r="11" s="1" customFormat="1" spans="1:20">
      <c r="A11" s="3">
        <v>17249269119</v>
      </c>
      <c r="B11" s="1" t="s">
        <v>188</v>
      </c>
      <c r="C11" s="1" t="s">
        <v>212</v>
      </c>
      <c r="D11" s="1" t="s">
        <v>213</v>
      </c>
      <c r="E11" s="1" t="s">
        <v>78</v>
      </c>
      <c r="F11" s="1" t="s">
        <v>188</v>
      </c>
      <c r="G11" s="1" t="s">
        <v>168</v>
      </c>
      <c r="H11" s="1" t="s">
        <v>173</v>
      </c>
      <c r="I11" s="1" t="s">
        <v>214</v>
      </c>
      <c r="J11" s="1" t="s">
        <v>175</v>
      </c>
      <c r="K11" s="1" t="s">
        <v>214</v>
      </c>
      <c r="L11" s="1" t="s">
        <v>214</v>
      </c>
      <c r="M11" s="1" t="s">
        <v>176</v>
      </c>
      <c r="N11" s="1" t="s">
        <v>176</v>
      </c>
      <c r="O11" s="1" t="s">
        <v>177</v>
      </c>
      <c r="P11" s="1" t="s">
        <v>178</v>
      </c>
      <c r="Q11" s="1" t="s">
        <v>215</v>
      </c>
      <c r="R11" s="1" t="s">
        <v>180</v>
      </c>
      <c r="S11" s="1" t="s">
        <v>181</v>
      </c>
      <c r="T11" s="1" t="s">
        <v>187</v>
      </c>
    </row>
    <row r="12" s="1" customFormat="1" spans="1:20">
      <c r="A12" s="3">
        <v>17248497913</v>
      </c>
      <c r="B12" s="1" t="s">
        <v>216</v>
      </c>
      <c r="C12" s="1" t="s">
        <v>217</v>
      </c>
      <c r="D12" s="1" t="s">
        <v>218</v>
      </c>
      <c r="E12" s="1" t="s">
        <v>74</v>
      </c>
      <c r="F12" s="1" t="s">
        <v>188</v>
      </c>
      <c r="G12" s="1" t="s">
        <v>168</v>
      </c>
      <c r="H12" s="1" t="s">
        <v>173</v>
      </c>
      <c r="I12" s="1" t="s">
        <v>219</v>
      </c>
      <c r="J12" s="1" t="s">
        <v>175</v>
      </c>
      <c r="K12" s="1" t="s">
        <v>219</v>
      </c>
      <c r="L12" s="1" t="s">
        <v>219</v>
      </c>
      <c r="M12" s="1" t="s">
        <v>176</v>
      </c>
      <c r="N12" s="1" t="s">
        <v>176</v>
      </c>
      <c r="O12" s="1" t="s">
        <v>177</v>
      </c>
      <c r="P12" s="1" t="s">
        <v>178</v>
      </c>
      <c r="Q12" s="1" t="s">
        <v>220</v>
      </c>
      <c r="R12" s="1" t="s">
        <v>180</v>
      </c>
      <c r="S12" s="1" t="s">
        <v>181</v>
      </c>
      <c r="T12" s="1" t="s">
        <v>182</v>
      </c>
    </row>
    <row r="13" s="1" customFormat="1" spans="1:20">
      <c r="A13" s="3">
        <v>17248431916</v>
      </c>
      <c r="B13" s="1" t="s">
        <v>216</v>
      </c>
      <c r="C13" s="1" t="s">
        <v>221</v>
      </c>
      <c r="D13" s="1" t="s">
        <v>213</v>
      </c>
      <c r="E13" s="1" t="s">
        <v>118</v>
      </c>
      <c r="F13" s="1" t="s">
        <v>168</v>
      </c>
      <c r="G13" s="1" t="s">
        <v>172</v>
      </c>
      <c r="H13" s="1" t="s">
        <v>173</v>
      </c>
      <c r="I13" s="1" t="s">
        <v>222</v>
      </c>
      <c r="J13" s="1" t="s">
        <v>175</v>
      </c>
      <c r="K13" s="1" t="s">
        <v>222</v>
      </c>
      <c r="L13" s="1" t="s">
        <v>222</v>
      </c>
      <c r="M13" s="1" t="s">
        <v>176</v>
      </c>
      <c r="N13" s="1" t="s">
        <v>176</v>
      </c>
      <c r="O13" s="1" t="s">
        <v>177</v>
      </c>
      <c r="P13" s="1" t="s">
        <v>178</v>
      </c>
      <c r="Q13" s="1" t="s">
        <v>223</v>
      </c>
      <c r="R13" s="1" t="s">
        <v>180</v>
      </c>
      <c r="S13" s="1" t="s">
        <v>181</v>
      </c>
      <c r="T13" s="1" t="s">
        <v>187</v>
      </c>
    </row>
    <row r="14" s="1" customFormat="1" spans="1:20">
      <c r="A14" s="3">
        <v>17248100536</v>
      </c>
      <c r="B14" s="1" t="s">
        <v>216</v>
      </c>
      <c r="C14" s="1" t="s">
        <v>224</v>
      </c>
      <c r="D14" s="1" t="s">
        <v>225</v>
      </c>
      <c r="E14" s="1" t="s">
        <v>69</v>
      </c>
      <c r="F14" s="1" t="s">
        <v>188</v>
      </c>
      <c r="G14" s="1" t="s">
        <v>168</v>
      </c>
      <c r="H14" s="1" t="s">
        <v>173</v>
      </c>
      <c r="I14" s="1" t="s">
        <v>226</v>
      </c>
      <c r="J14" s="1" t="s">
        <v>175</v>
      </c>
      <c r="K14" s="1" t="s">
        <v>226</v>
      </c>
      <c r="L14" s="1" t="s">
        <v>226</v>
      </c>
      <c r="M14" s="1" t="s">
        <v>176</v>
      </c>
      <c r="N14" s="1" t="s">
        <v>176</v>
      </c>
      <c r="O14" s="1" t="s">
        <v>177</v>
      </c>
      <c r="P14" s="1" t="s">
        <v>178</v>
      </c>
      <c r="Q14" s="1" t="s">
        <v>227</v>
      </c>
      <c r="R14" s="1" t="s">
        <v>180</v>
      </c>
      <c r="S14" s="1" t="s">
        <v>181</v>
      </c>
      <c r="T14" s="1" t="s">
        <v>187</v>
      </c>
    </row>
    <row r="15" s="1" customFormat="1" spans="1:20">
      <c r="A15" s="3">
        <v>17248086533</v>
      </c>
      <c r="B15" s="1" t="s">
        <v>216</v>
      </c>
      <c r="C15" s="1" t="s">
        <v>228</v>
      </c>
      <c r="D15" s="1" t="s">
        <v>225</v>
      </c>
      <c r="E15" s="1" t="s">
        <v>65</v>
      </c>
      <c r="F15" s="1" t="s">
        <v>188</v>
      </c>
      <c r="G15" s="1" t="s">
        <v>168</v>
      </c>
      <c r="H15" s="1" t="s">
        <v>173</v>
      </c>
      <c r="I15" s="1" t="s">
        <v>229</v>
      </c>
      <c r="J15" s="1" t="s">
        <v>175</v>
      </c>
      <c r="K15" s="1" t="s">
        <v>229</v>
      </c>
      <c r="L15" s="1" t="s">
        <v>226</v>
      </c>
      <c r="M15" s="1" t="s">
        <v>230</v>
      </c>
      <c r="N15" s="1" t="s">
        <v>230</v>
      </c>
      <c r="O15" s="1" t="s">
        <v>177</v>
      </c>
      <c r="P15" s="1" t="s">
        <v>178</v>
      </c>
      <c r="Q15" s="1" t="s">
        <v>231</v>
      </c>
      <c r="R15" s="1" t="s">
        <v>180</v>
      </c>
      <c r="S15" s="1" t="s">
        <v>181</v>
      </c>
      <c r="T15" s="1" t="s">
        <v>187</v>
      </c>
    </row>
    <row r="16" s="1" customFormat="1" spans="1:20">
      <c r="A16" s="3">
        <v>17247877276</v>
      </c>
      <c r="B16" s="1" t="s">
        <v>216</v>
      </c>
      <c r="C16" s="1" t="s">
        <v>232</v>
      </c>
      <c r="D16" s="1" t="s">
        <v>233</v>
      </c>
      <c r="E16" s="1" t="s">
        <v>115</v>
      </c>
      <c r="F16" s="1" t="s">
        <v>168</v>
      </c>
      <c r="G16" s="1" t="s">
        <v>172</v>
      </c>
      <c r="H16" s="1" t="s">
        <v>173</v>
      </c>
      <c r="I16" s="1" t="s">
        <v>234</v>
      </c>
      <c r="J16" s="1" t="s">
        <v>175</v>
      </c>
      <c r="K16" s="1" t="s">
        <v>234</v>
      </c>
      <c r="L16" s="1" t="s">
        <v>234</v>
      </c>
      <c r="M16" s="1" t="s">
        <v>176</v>
      </c>
      <c r="N16" s="1" t="s">
        <v>176</v>
      </c>
      <c r="O16" s="1" t="s">
        <v>177</v>
      </c>
      <c r="P16" s="1" t="s">
        <v>178</v>
      </c>
      <c r="Q16" s="1" t="s">
        <v>235</v>
      </c>
      <c r="R16" s="1" t="s">
        <v>180</v>
      </c>
      <c r="S16" s="1" t="s">
        <v>181</v>
      </c>
      <c r="T16" s="1" t="s">
        <v>187</v>
      </c>
    </row>
    <row r="17" s="1" customFormat="1" spans="1:20">
      <c r="A17" s="3">
        <v>17243890181</v>
      </c>
      <c r="B17" s="1" t="s">
        <v>216</v>
      </c>
      <c r="C17" s="1" t="s">
        <v>236</v>
      </c>
      <c r="D17" s="1" t="s">
        <v>206</v>
      </c>
      <c r="E17" s="1" t="s">
        <v>237</v>
      </c>
      <c r="F17" s="1" t="s">
        <v>188</v>
      </c>
      <c r="G17" s="1" t="s">
        <v>168</v>
      </c>
      <c r="H17" s="1" t="s">
        <v>173</v>
      </c>
      <c r="I17" s="1" t="s">
        <v>238</v>
      </c>
      <c r="J17" s="1" t="s">
        <v>175</v>
      </c>
      <c r="K17" s="1" t="s">
        <v>238</v>
      </c>
      <c r="L17" s="1" t="s">
        <v>238</v>
      </c>
      <c r="M17" s="1" t="s">
        <v>176</v>
      </c>
      <c r="N17" s="1" t="s">
        <v>176</v>
      </c>
      <c r="O17" s="1" t="s">
        <v>177</v>
      </c>
      <c r="P17" s="1" t="s">
        <v>178</v>
      </c>
      <c r="Q17" s="1" t="s">
        <v>239</v>
      </c>
      <c r="R17" s="1" t="s">
        <v>180</v>
      </c>
      <c r="S17" s="1" t="s">
        <v>181</v>
      </c>
      <c r="T17" s="1" t="s">
        <v>182</v>
      </c>
    </row>
    <row r="18" s="1" customFormat="1" spans="1:20">
      <c r="A18" s="3">
        <v>17243409969</v>
      </c>
      <c r="B18" s="1" t="s">
        <v>216</v>
      </c>
      <c r="C18" s="1" t="s">
        <v>240</v>
      </c>
      <c r="D18" s="1" t="s">
        <v>233</v>
      </c>
      <c r="E18" s="1" t="s">
        <v>56</v>
      </c>
      <c r="F18" s="1" t="s">
        <v>188</v>
      </c>
      <c r="G18" s="1" t="s">
        <v>168</v>
      </c>
      <c r="H18" s="1" t="s">
        <v>173</v>
      </c>
      <c r="I18" s="1" t="s">
        <v>241</v>
      </c>
      <c r="J18" s="1" t="s">
        <v>175</v>
      </c>
      <c r="K18" s="1" t="s">
        <v>241</v>
      </c>
      <c r="L18" s="1" t="s">
        <v>241</v>
      </c>
      <c r="M18" s="1" t="s">
        <v>176</v>
      </c>
      <c r="N18" s="1" t="s">
        <v>176</v>
      </c>
      <c r="O18" s="1" t="s">
        <v>177</v>
      </c>
      <c r="P18" s="1" t="s">
        <v>178</v>
      </c>
      <c r="Q18" s="1" t="s">
        <v>242</v>
      </c>
      <c r="R18" s="1" t="s">
        <v>180</v>
      </c>
      <c r="S18" s="1" t="s">
        <v>181</v>
      </c>
      <c r="T18" s="1" t="s">
        <v>187</v>
      </c>
    </row>
    <row r="19" s="1" customFormat="1" spans="1:20">
      <c r="A19" s="3">
        <v>17243096329</v>
      </c>
      <c r="B19" s="1" t="s">
        <v>216</v>
      </c>
      <c r="C19" s="1" t="s">
        <v>243</v>
      </c>
      <c r="D19" s="1" t="s">
        <v>233</v>
      </c>
      <c r="E19" s="1" t="s">
        <v>111</v>
      </c>
      <c r="F19" s="1" t="s">
        <v>168</v>
      </c>
      <c r="G19" s="1" t="s">
        <v>172</v>
      </c>
      <c r="H19" s="1" t="s">
        <v>173</v>
      </c>
      <c r="I19" s="1" t="s">
        <v>241</v>
      </c>
      <c r="J19" s="1" t="s">
        <v>175</v>
      </c>
      <c r="K19" s="1" t="s">
        <v>241</v>
      </c>
      <c r="L19" s="1" t="s">
        <v>241</v>
      </c>
      <c r="M19" s="1" t="s">
        <v>176</v>
      </c>
      <c r="N19" s="1" t="s">
        <v>176</v>
      </c>
      <c r="O19" s="1" t="s">
        <v>177</v>
      </c>
      <c r="P19" s="1" t="s">
        <v>178</v>
      </c>
      <c r="Q19" s="1" t="s">
        <v>244</v>
      </c>
      <c r="R19" s="1" t="s">
        <v>180</v>
      </c>
      <c r="S19" s="1" t="s">
        <v>181</v>
      </c>
      <c r="T19" s="1" t="s">
        <v>187</v>
      </c>
    </row>
    <row r="20" s="1" customFormat="1" spans="1:20">
      <c r="A20" s="3">
        <v>17243014395</v>
      </c>
      <c r="B20" s="1" t="s">
        <v>216</v>
      </c>
      <c r="C20" s="1" t="s">
        <v>245</v>
      </c>
      <c r="D20" s="1" t="s">
        <v>246</v>
      </c>
      <c r="E20" s="1" t="s">
        <v>51</v>
      </c>
      <c r="F20" s="1" t="s">
        <v>188</v>
      </c>
      <c r="G20" s="1" t="s">
        <v>168</v>
      </c>
      <c r="H20" s="1" t="s">
        <v>173</v>
      </c>
      <c r="I20" s="1" t="s">
        <v>247</v>
      </c>
      <c r="J20" s="1" t="s">
        <v>175</v>
      </c>
      <c r="K20" s="1" t="s">
        <v>247</v>
      </c>
      <c r="L20" s="1" t="s">
        <v>247</v>
      </c>
      <c r="M20" s="1" t="s">
        <v>176</v>
      </c>
      <c r="N20" s="1" t="s">
        <v>176</v>
      </c>
      <c r="O20" s="1" t="s">
        <v>177</v>
      </c>
      <c r="P20" s="1" t="s">
        <v>178</v>
      </c>
      <c r="Q20" s="1" t="s">
        <v>248</v>
      </c>
      <c r="R20" s="1" t="s">
        <v>180</v>
      </c>
      <c r="S20" s="1" t="s">
        <v>181</v>
      </c>
      <c r="T20" s="1" t="s">
        <v>249</v>
      </c>
    </row>
    <row r="21" s="1" customFormat="1" spans="1:20">
      <c r="A21" s="3">
        <v>17242876144</v>
      </c>
      <c r="B21" s="1" t="s">
        <v>216</v>
      </c>
      <c r="C21" s="1" t="s">
        <v>250</v>
      </c>
      <c r="D21" s="1" t="s">
        <v>233</v>
      </c>
      <c r="E21" s="1" t="s">
        <v>108</v>
      </c>
      <c r="F21" s="1" t="s">
        <v>168</v>
      </c>
      <c r="G21" s="1" t="s">
        <v>172</v>
      </c>
      <c r="H21" s="1" t="s">
        <v>173</v>
      </c>
      <c r="I21" s="1" t="s">
        <v>251</v>
      </c>
      <c r="J21" s="1" t="s">
        <v>175</v>
      </c>
      <c r="K21" s="1" t="s">
        <v>251</v>
      </c>
      <c r="L21" s="1" t="s">
        <v>251</v>
      </c>
      <c r="M21" s="1" t="s">
        <v>176</v>
      </c>
      <c r="N21" s="1" t="s">
        <v>176</v>
      </c>
      <c r="O21" s="1" t="s">
        <v>177</v>
      </c>
      <c r="P21" s="1" t="s">
        <v>178</v>
      </c>
      <c r="Q21" s="1" t="s">
        <v>252</v>
      </c>
      <c r="R21" s="1" t="s">
        <v>180</v>
      </c>
      <c r="S21" s="1" t="s">
        <v>181</v>
      </c>
      <c r="T21" s="1" t="s">
        <v>187</v>
      </c>
    </row>
    <row r="22" s="1" customFormat="1" spans="1:20">
      <c r="A22" s="3">
        <v>17242710519</v>
      </c>
      <c r="B22" s="1" t="s">
        <v>216</v>
      </c>
      <c r="C22" s="1" t="s">
        <v>253</v>
      </c>
      <c r="D22" s="1" t="s">
        <v>233</v>
      </c>
      <c r="E22" s="1" t="s">
        <v>47</v>
      </c>
      <c r="F22" s="1" t="s">
        <v>188</v>
      </c>
      <c r="G22" s="1" t="s">
        <v>168</v>
      </c>
      <c r="H22" s="1" t="s">
        <v>173</v>
      </c>
      <c r="I22" s="1" t="s">
        <v>254</v>
      </c>
      <c r="J22" s="1" t="s">
        <v>175</v>
      </c>
      <c r="K22" s="1" t="s">
        <v>254</v>
      </c>
      <c r="L22" s="1" t="s">
        <v>254</v>
      </c>
      <c r="M22" s="1" t="s">
        <v>176</v>
      </c>
      <c r="N22" s="1" t="s">
        <v>176</v>
      </c>
      <c r="O22" s="1" t="s">
        <v>177</v>
      </c>
      <c r="P22" s="1" t="s">
        <v>178</v>
      </c>
      <c r="Q22" s="1" t="s">
        <v>255</v>
      </c>
      <c r="R22" s="1" t="s">
        <v>180</v>
      </c>
      <c r="S22" s="1" t="s">
        <v>181</v>
      </c>
      <c r="T22" s="1" t="s">
        <v>187</v>
      </c>
    </row>
    <row r="23" s="1" customFormat="1" spans="1:20">
      <c r="A23" s="3">
        <v>17242631373</v>
      </c>
      <c r="B23" s="1" t="s">
        <v>216</v>
      </c>
      <c r="C23" s="1" t="s">
        <v>256</v>
      </c>
      <c r="D23" s="1" t="s">
        <v>233</v>
      </c>
      <c r="E23" s="1" t="s">
        <v>105</v>
      </c>
      <c r="F23" s="1" t="s">
        <v>168</v>
      </c>
      <c r="G23" s="1" t="s">
        <v>172</v>
      </c>
      <c r="H23" s="1" t="s">
        <v>173</v>
      </c>
      <c r="I23" s="1" t="s">
        <v>257</v>
      </c>
      <c r="J23" s="1" t="s">
        <v>175</v>
      </c>
      <c r="K23" s="1" t="s">
        <v>257</v>
      </c>
      <c r="L23" s="1" t="s">
        <v>257</v>
      </c>
      <c r="M23" s="1" t="s">
        <v>176</v>
      </c>
      <c r="N23" s="1" t="s">
        <v>176</v>
      </c>
      <c r="O23" s="1" t="s">
        <v>177</v>
      </c>
      <c r="P23" s="1" t="s">
        <v>178</v>
      </c>
      <c r="Q23" s="1" t="s">
        <v>258</v>
      </c>
      <c r="R23" s="1" t="s">
        <v>180</v>
      </c>
      <c r="S23" s="1" t="s">
        <v>181</v>
      </c>
      <c r="T23" s="1" t="s">
        <v>187</v>
      </c>
    </row>
    <row r="24" s="1" customFormat="1" spans="1:20">
      <c r="A24" s="3">
        <v>17241777207</v>
      </c>
      <c r="B24" s="1" t="s">
        <v>259</v>
      </c>
      <c r="C24" s="1" t="s">
        <v>260</v>
      </c>
      <c r="D24" s="1" t="s">
        <v>233</v>
      </c>
      <c r="E24" s="1" t="s">
        <v>102</v>
      </c>
      <c r="F24" s="1" t="s">
        <v>168</v>
      </c>
      <c r="G24" s="1" t="s">
        <v>172</v>
      </c>
      <c r="H24" s="1" t="s">
        <v>173</v>
      </c>
      <c r="I24" s="1" t="s">
        <v>261</v>
      </c>
      <c r="J24" s="1" t="s">
        <v>175</v>
      </c>
      <c r="K24" s="1" t="s">
        <v>261</v>
      </c>
      <c r="L24" s="1" t="s">
        <v>261</v>
      </c>
      <c r="M24" s="1" t="s">
        <v>176</v>
      </c>
      <c r="N24" s="1" t="s">
        <v>176</v>
      </c>
      <c r="O24" s="1" t="s">
        <v>177</v>
      </c>
      <c r="P24" s="1" t="s">
        <v>178</v>
      </c>
      <c r="Q24" s="1" t="s">
        <v>262</v>
      </c>
      <c r="R24" s="1" t="s">
        <v>180</v>
      </c>
      <c r="S24" s="1" t="s">
        <v>181</v>
      </c>
      <c r="T24" s="1" t="s">
        <v>187</v>
      </c>
    </row>
    <row r="25" s="1" customFormat="1" spans="1:20">
      <c r="A25" s="3">
        <v>17241140200</v>
      </c>
      <c r="B25" s="1" t="s">
        <v>259</v>
      </c>
      <c r="C25" s="1" t="s">
        <v>263</v>
      </c>
      <c r="D25" s="1" t="s">
        <v>233</v>
      </c>
      <c r="E25" s="1" t="s">
        <v>45</v>
      </c>
      <c r="F25" s="1" t="s">
        <v>188</v>
      </c>
      <c r="G25" s="1" t="s">
        <v>168</v>
      </c>
      <c r="H25" s="1" t="s">
        <v>173</v>
      </c>
      <c r="I25" s="1" t="s">
        <v>264</v>
      </c>
      <c r="J25" s="1" t="s">
        <v>175</v>
      </c>
      <c r="K25" s="1" t="s">
        <v>264</v>
      </c>
      <c r="L25" s="1" t="s">
        <v>264</v>
      </c>
      <c r="M25" s="1" t="s">
        <v>176</v>
      </c>
      <c r="N25" s="1" t="s">
        <v>176</v>
      </c>
      <c r="O25" s="1" t="s">
        <v>177</v>
      </c>
      <c r="P25" s="1" t="s">
        <v>178</v>
      </c>
      <c r="Q25" s="1" t="s">
        <v>265</v>
      </c>
      <c r="R25" s="1" t="s">
        <v>180</v>
      </c>
      <c r="S25" s="1" t="s">
        <v>181</v>
      </c>
      <c r="T25" s="1" t="s">
        <v>187</v>
      </c>
    </row>
    <row r="26" s="1" customFormat="1" spans="1:20">
      <c r="A26" s="3">
        <v>17220600287</v>
      </c>
      <c r="B26" s="1" t="s">
        <v>266</v>
      </c>
      <c r="C26" s="1" t="s">
        <v>267</v>
      </c>
      <c r="D26" s="1" t="s">
        <v>233</v>
      </c>
      <c r="E26" s="1" t="s">
        <v>40</v>
      </c>
      <c r="F26" s="1" t="s">
        <v>188</v>
      </c>
      <c r="G26" s="1" t="s">
        <v>168</v>
      </c>
      <c r="H26" s="1" t="s">
        <v>173</v>
      </c>
      <c r="I26" s="1" t="s">
        <v>268</v>
      </c>
      <c r="J26" s="1" t="s">
        <v>175</v>
      </c>
      <c r="K26" s="1" t="s">
        <v>268</v>
      </c>
      <c r="L26" s="1" t="s">
        <v>268</v>
      </c>
      <c r="M26" s="1" t="s">
        <v>176</v>
      </c>
      <c r="N26" s="1" t="s">
        <v>176</v>
      </c>
      <c r="O26" s="1" t="s">
        <v>177</v>
      </c>
      <c r="P26" s="1" t="s">
        <v>178</v>
      </c>
      <c r="Q26" s="1" t="s">
        <v>269</v>
      </c>
      <c r="R26" s="1" t="s">
        <v>180</v>
      </c>
      <c r="S26" s="1" t="s">
        <v>181</v>
      </c>
      <c r="T26" s="1" t="s">
        <v>187</v>
      </c>
    </row>
    <row r="27" s="1" customFormat="1" spans="1:20">
      <c r="A27" s="3">
        <v>17214552446</v>
      </c>
      <c r="B27" s="1" t="s">
        <v>270</v>
      </c>
      <c r="C27" s="1" t="s">
        <v>271</v>
      </c>
      <c r="D27" s="1" t="s">
        <v>233</v>
      </c>
      <c r="E27" s="1" t="s">
        <v>98</v>
      </c>
      <c r="F27" s="1" t="s">
        <v>168</v>
      </c>
      <c r="G27" s="1" t="s">
        <v>172</v>
      </c>
      <c r="H27" s="1" t="s">
        <v>173</v>
      </c>
      <c r="I27" s="1" t="s">
        <v>272</v>
      </c>
      <c r="J27" s="1" t="s">
        <v>175</v>
      </c>
      <c r="K27" s="1" t="s">
        <v>272</v>
      </c>
      <c r="L27" s="1" t="s">
        <v>272</v>
      </c>
      <c r="M27" s="1" t="s">
        <v>176</v>
      </c>
      <c r="N27" s="1" t="s">
        <v>176</v>
      </c>
      <c r="O27" s="1" t="s">
        <v>177</v>
      </c>
      <c r="P27" s="1" t="s">
        <v>178</v>
      </c>
      <c r="Q27" s="1" t="s">
        <v>273</v>
      </c>
      <c r="R27" s="1" t="s">
        <v>180</v>
      </c>
      <c r="S27" s="1" t="s">
        <v>181</v>
      </c>
      <c r="T27" s="1" t="s">
        <v>187</v>
      </c>
    </row>
    <row r="28" s="1" customFormat="1" spans="1:20">
      <c r="A28" s="3">
        <v>17206935242</v>
      </c>
      <c r="B28" s="1" t="s">
        <v>274</v>
      </c>
      <c r="C28" s="1" t="s">
        <v>275</v>
      </c>
      <c r="D28" s="1" t="s">
        <v>233</v>
      </c>
      <c r="E28" s="1" t="s">
        <v>94</v>
      </c>
      <c r="F28" s="1" t="s">
        <v>168</v>
      </c>
      <c r="G28" s="1" t="s">
        <v>172</v>
      </c>
      <c r="H28" s="1" t="s">
        <v>173</v>
      </c>
      <c r="I28" s="1" t="s">
        <v>276</v>
      </c>
      <c r="J28" s="1" t="s">
        <v>175</v>
      </c>
      <c r="K28" s="1" t="s">
        <v>276</v>
      </c>
      <c r="L28" s="1" t="s">
        <v>276</v>
      </c>
      <c r="M28" s="1" t="s">
        <v>176</v>
      </c>
      <c r="N28" s="1" t="s">
        <v>176</v>
      </c>
      <c r="O28" s="1" t="s">
        <v>177</v>
      </c>
      <c r="P28" s="1" t="s">
        <v>178</v>
      </c>
      <c r="Q28" s="1" t="s">
        <v>277</v>
      </c>
      <c r="R28" s="1" t="s">
        <v>180</v>
      </c>
      <c r="S28" s="1" t="s">
        <v>181</v>
      </c>
      <c r="T28" s="1" t="s">
        <v>187</v>
      </c>
    </row>
    <row r="29" s="1" customFormat="1" spans="1:20">
      <c r="A29" s="3">
        <v>17125178202</v>
      </c>
      <c r="B29" s="1" t="s">
        <v>278</v>
      </c>
      <c r="C29" s="1" t="s">
        <v>279</v>
      </c>
      <c r="D29" s="1" t="s">
        <v>280</v>
      </c>
      <c r="E29" s="1" t="s">
        <v>31</v>
      </c>
      <c r="F29" s="1" t="s">
        <v>274</v>
      </c>
      <c r="G29" s="1" t="s">
        <v>168</v>
      </c>
      <c r="H29" s="1" t="s">
        <v>173</v>
      </c>
      <c r="I29" s="1" t="s">
        <v>281</v>
      </c>
      <c r="J29" s="1" t="s">
        <v>175</v>
      </c>
      <c r="K29" s="1" t="s">
        <v>281</v>
      </c>
      <c r="L29" s="1" t="s">
        <v>281</v>
      </c>
      <c r="M29" s="1" t="s">
        <v>176</v>
      </c>
      <c r="N29" s="1" t="s">
        <v>176</v>
      </c>
      <c r="O29" s="1" t="s">
        <v>177</v>
      </c>
      <c r="P29" s="1" t="s">
        <v>178</v>
      </c>
      <c r="Q29" s="1" t="s">
        <v>282</v>
      </c>
      <c r="R29" s="1" t="s">
        <v>180</v>
      </c>
      <c r="S29" s="1" t="s">
        <v>181</v>
      </c>
      <c r="T29" s="1" t="s">
        <v>187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2022-02-14T01:32:23Z</dcterms:created>
  <dcterms:modified xsi:type="dcterms:W3CDTF">2022-02-14T01:51:23Z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AD117D00D00D4961A238A354BBF29225</vt:lpwstr>
  </property>
  <property fmtid="{D5CDD505-2E9C-101B-9397-08002B2CF9AE}" pid="3" name="KSOProductBuildVer">
    <vt:lpwstr>2052-11.1.0.11294</vt:lpwstr>
  </property>
</Properties>
</file>