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<sst xmlns="http://schemas.openxmlformats.org/spreadsheetml/2006/main" count="865" uniqueCount="253">
  <si>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</si>
  <si>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</si>
  <si>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</si>
  <si>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</si>
  <si>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</si>
  <si>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</si>
  <si>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</si>
  <si>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</si>
  <si>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</si>
  <si>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</si>
  <si>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</si>
  <si>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</si>
  <si>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</si>
  <si>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</si>
  <si>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</si>
  <si>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</si>
  <si>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</si>
  <si>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</si>
  <si>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</si>
  <si>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</si>
  <si>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</si>
  <si>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</si>
  <si>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</si>
  <si>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</si>
  <si>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</si>
  <si>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17221793412	</t>
  </si>
  <si>
    <t>Ctrip</t>
  </si>
  <si>
    <t>正常</t>
  </si>
  <si>
    <t>[玉林]城市便捷酒店(玉林步行街店)(68342874)</t>
  </si>
  <si>
    <t>特惠大床房&lt;2人入住&gt;&lt;早餐&gt;</t>
  </si>
  <si>
    <t>CNY</t>
  </si>
  <si>
    <t>AHN/YOUNGKUN,LIU/YUAN</t>
  </si>
  <si>
    <t>CA13744220213CNY</t>
  </si>
  <si>
    <t>未提现</t>
  </si>
  <si>
    <t>携程开票</t>
  </si>
  <si>
    <t xml:space="preserve">	</t>
  </si>
  <si>
    <t xml:space="preserve">17232102782	</t>
  </si>
  <si>
    <t>[长春]汉庭酒店(长春火车站店)(80248876)</t>
  </si>
  <si>
    <t>高级大床房&lt;2人入住&gt;</t>
  </si>
  <si>
    <t>胡琪浩</t>
  </si>
  <si>
    <t xml:space="preserve">2408674	</t>
  </si>
  <si>
    <t xml:space="preserve">17232899127	</t>
  </si>
  <si>
    <t>[北京]汉庭酒店(北京朝阳站火车站店)(76438795)</t>
  </si>
  <si>
    <t>大床房&lt;2人入住&gt;</t>
  </si>
  <si>
    <t>陈洪彬</t>
  </si>
  <si>
    <t xml:space="preserve">R1000257075829659001	</t>
  </si>
  <si>
    <t xml:space="preserve">17235541765	</t>
  </si>
  <si>
    <t>[null](82507816)</t>
  </si>
  <si>
    <t xml:space="preserve">17235547191	</t>
  </si>
  <si>
    <t>[广州]广州融创施柏阁酒店(82507816)</t>
  </si>
  <si>
    <t>豪华大床房&lt;2人入住&gt;</t>
  </si>
  <si>
    <t>周谍菲</t>
  </si>
  <si>
    <t xml:space="preserve">17235630131	</t>
  </si>
  <si>
    <t>郭晶晶</t>
  </si>
  <si>
    <t xml:space="preserve">17249266480	</t>
  </si>
  <si>
    <t>[林州]骏怡精选酒店(林州翰林名苑美龙华店)(81209695)</t>
  </si>
  <si>
    <t>乐享双床房&lt;2人入住&gt;</t>
  </si>
  <si>
    <t>胡俊峰</t>
  </si>
  <si>
    <t xml:space="preserve">17249719986	</t>
  </si>
  <si>
    <t>[广州]广州珀丽酒店(76255406)</t>
  </si>
  <si>
    <t>豪华双床房&lt;2人入住&gt;</t>
  </si>
  <si>
    <t>jia/xuerui</t>
  </si>
  <si>
    <t xml:space="preserve">17250064009	</t>
  </si>
  <si>
    <t>王青青</t>
  </si>
  <si>
    <t xml:space="preserve">17250118723	</t>
  </si>
  <si>
    <t>唐健华</t>
  </si>
  <si>
    <t xml:space="preserve">2410190	</t>
  </si>
  <si>
    <t xml:space="preserve">17250122246	</t>
  </si>
  <si>
    <t>[分宜]IU酒店(新余分宜商城店)(80248664)</t>
  </si>
  <si>
    <t>小U·精致大床房&lt;2人入住&gt;</t>
  </si>
  <si>
    <t>钟雨杰</t>
  </si>
  <si>
    <t xml:space="preserve">104218778344	</t>
  </si>
  <si>
    <t>取消</t>
  </si>
  <si>
    <t xml:space="preserve">17250236620	</t>
  </si>
  <si>
    <t>[金寨]格林联盟酒店(金寨金都花园店)(77139767)</t>
  </si>
  <si>
    <t>商务套房&lt;2人入住&gt;</t>
  </si>
  <si>
    <t>付瑞</t>
  </si>
  <si>
    <t xml:space="preserve">(GRT)74680982;	</t>
  </si>
  <si>
    <t xml:space="preserve">17250471859	</t>
  </si>
  <si>
    <t>[贵阳]IU酒店(贵阳高铁东站万达广场店)(80246970)</t>
  </si>
  <si>
    <t>骆孝飞</t>
  </si>
  <si>
    <t xml:space="preserve">104218980104	</t>
  </si>
  <si>
    <t xml:space="preserve">17250671640	</t>
  </si>
  <si>
    <t>[null](80248948)</t>
  </si>
  <si>
    <t xml:space="preserve">17251201779	</t>
  </si>
  <si>
    <t>周志杰</t>
  </si>
  <si>
    <t xml:space="preserve">17234214575	</t>
  </si>
  <si>
    <t>CA13744220214CNY</t>
  </si>
  <si>
    <t xml:space="preserve">17249472106	</t>
  </si>
  <si>
    <t>[桐城]格林豪泰(桐城盛唐南路盛唐国际店)(68610528)</t>
  </si>
  <si>
    <t>标准间&lt;2人入住&gt;</t>
  </si>
  <si>
    <t>朱景海</t>
  </si>
  <si>
    <t xml:space="preserve">17251422142	</t>
  </si>
  <si>
    <t>[南京]维也纳酒店(南京大厂步行街店)(68346626)</t>
  </si>
  <si>
    <t>豪华套房&lt;2人入住&gt;&lt;钻石会员&gt;&lt;交叉用户机票，高铁，汽车，船票，用车&gt;</t>
  </si>
  <si>
    <t>孟涛</t>
  </si>
  <si>
    <t xml:space="preserve">2410348	</t>
  </si>
  <si>
    <t xml:space="preserve">104219484704	</t>
  </si>
  <si>
    <t xml:space="preserve">17252314235	</t>
  </si>
  <si>
    <t>[沈阳]沈阳康莱德酒店(81209852)</t>
  </si>
  <si>
    <t>王悦欣</t>
  </si>
  <si>
    <t xml:space="preserve">17255155282	</t>
  </si>
  <si>
    <t>[汉阴]尚客优酒店（汉阴汽车站店）(81209785)</t>
  </si>
  <si>
    <t>特惠大床房&lt;2人入住&gt;</t>
  </si>
  <si>
    <t>冯凯</t>
  </si>
  <si>
    <t xml:space="preserve">17255255803	</t>
  </si>
  <si>
    <t>[唐山]格林豪泰(唐山韩城镇利康医院店)(80246313)</t>
  </si>
  <si>
    <t>双床房&lt;2人入住&gt;&lt;早餐&gt;</t>
  </si>
  <si>
    <t>郝欣欣,赵美男</t>
  </si>
  <si>
    <t xml:space="preserve">2410508	</t>
  </si>
  <si>
    <t xml:space="preserve">17255917223	</t>
  </si>
  <si>
    <t>[南昌]尚客优精选酒店(南昌叠山路滕王阁步行街店)(80245746)</t>
  </si>
  <si>
    <t>詹卫华</t>
  </si>
  <si>
    <t xml:space="preserve">17256012540	</t>
  </si>
  <si>
    <t>[郸城]尚客优酒店（郸城新华路店）(80249338)</t>
  </si>
  <si>
    <t>曹扎</t>
  </si>
  <si>
    <t xml:space="preserve">17256083951	</t>
  </si>
  <si>
    <t>[香港]香港逸东酒店(Eaton HK)(76478799)</t>
  </si>
  <si>
    <t>逸·雅大床房&lt;2人入住&gt;</t>
  </si>
  <si>
    <t>NG/KWOK WING</t>
  </si>
  <si>
    <t xml:space="preserve">2410607	</t>
  </si>
  <si>
    <t xml:space="preserve">17256249664	</t>
  </si>
  <si>
    <t>[北京]北京花园十六号四合院酒店(77146662)</t>
  </si>
  <si>
    <t>孙晖</t>
  </si>
  <si>
    <t xml:space="preserve">17256564626	</t>
  </si>
  <si>
    <t>成志锋</t>
  </si>
  <si>
    <t xml:space="preserve">2410655	</t>
  </si>
  <si>
    <t xml:space="preserve">17256670568	</t>
  </si>
  <si>
    <t>[武汉]城市便捷酒店(武汉金银潭地铁站店)(68346225)</t>
  </si>
  <si>
    <t>标准大床房&lt;2人入住&gt;</t>
  </si>
  <si>
    <t>杨大磊</t>
  </si>
  <si>
    <t>，</t>
  </si>
  <si>
    <t>A220214095818481</t>
  </si>
  <si>
    <t>总计：6091元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</si>
  <si>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</si>
  <si>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</si>
  <si>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</si>
  <si>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</si>
  <si>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</si>
  <si>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</si>
  <si>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</si>
  <si>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</si>
  <si>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</si>
  <si>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</si>
  <si>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</si>
  <si>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</si>
  <si>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</si>
  <si>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</si>
  <si>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</si>
  <si>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</si>
  <si>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</si>
  <si>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2022-01-29</t>
  </si>
  <si>
    <t>2410668</t>
  </si>
  <si>
    <t>城市便捷酒店(武汉金银潭地铁站店)</t>
  </si>
  <si>
    <t>2022-01-30</t>
  </si>
  <si>
    <t>退房日月结</t>
  </si>
  <si>
    <t>220.00</t>
  </si>
  <si>
    <t>RMB</t>
  </si>
  <si>
    <t>0</t>
  </si>
  <si>
    <t>0.00</t>
  </si>
  <si>
    <t>携程汇登国内直连</t>
  </si>
  <si>
    <t>2022-01-29 23:14:05</t>
  </si>
  <si>
    <t>否</t>
  </si>
  <si>
    <t>广州汇登信息科技有限公司</t>
  </si>
  <si>
    <t>直连</t>
  </si>
  <si>
    <t>2410655</t>
  </si>
  <si>
    <t>广州珀丽酒店</t>
  </si>
  <si>
    <t>265.00</t>
  </si>
  <si>
    <t>2022-01-29 22:34:53</t>
  </si>
  <si>
    <t>2410607</t>
  </si>
  <si>
    <t>香港逸东酒店</t>
  </si>
  <si>
    <t>NG KWOK WING</t>
  </si>
  <si>
    <t>364.00</t>
  </si>
  <si>
    <t>2022-01-29 19:53:22</t>
  </si>
  <si>
    <t>2410594</t>
  </si>
  <si>
    <t>尚客优酒店（河南周口郸城新华路店）</t>
  </si>
  <si>
    <t>97.00</t>
  </si>
  <si>
    <t>2022-01-29 19:27:51</t>
  </si>
  <si>
    <t>2410581</t>
  </si>
  <si>
    <t>尚客优精选酒店（叠山路滕王阁步行街店）</t>
  </si>
  <si>
    <t>95.00</t>
  </si>
  <si>
    <t>2022-01-29 18:52:28</t>
  </si>
  <si>
    <t>2410508</t>
  </si>
  <si>
    <t>格林豪泰酒店（唐山路北韩城利康医院店）</t>
  </si>
  <si>
    <t>268.00</t>
  </si>
  <si>
    <t>2022-01-29 14:59:05</t>
  </si>
  <si>
    <t>2410494</t>
  </si>
  <si>
    <t>尚客优酒店（汉阴汽车站店）</t>
  </si>
  <si>
    <t>117.00</t>
  </si>
  <si>
    <t>2022-01-29 14:36:21</t>
  </si>
  <si>
    <t>2022-01-28</t>
  </si>
  <si>
    <t>2410348</t>
  </si>
  <si>
    <t>维也纳酒店(南京大厂步行街店)</t>
  </si>
  <si>
    <t>382.00</t>
  </si>
  <si>
    <t>2022-01-28 22:41:00</t>
  </si>
  <si>
    <t>2410316</t>
  </si>
  <si>
    <t>284.00</t>
  </si>
  <si>
    <t>2022-01-28 21:33:40</t>
  </si>
  <si>
    <t>2410266</t>
  </si>
  <si>
    <t>格林豪泰智选酒店(济南舜耕国际会展中心店)</t>
  </si>
  <si>
    <t>胡攀</t>
  </si>
  <si>
    <t>230.00</t>
  </si>
  <si>
    <t>2022-01-28 18:48:30</t>
  </si>
  <si>
    <t>2410241</t>
  </si>
  <si>
    <t>IU酒店(贵阳高铁东站万达广场店)</t>
  </si>
  <si>
    <t>106.00</t>
  </si>
  <si>
    <t>2022-01-28 17:39:18</t>
  </si>
  <si>
    <t>2410204</t>
  </si>
  <si>
    <t>格林联盟酒店（金寨古碑镇金都花园店）</t>
  </si>
  <si>
    <t>329.00</t>
  </si>
  <si>
    <t>2022-01-28 16:13:18</t>
  </si>
  <si>
    <t>2410191</t>
  </si>
  <si>
    <t>IU酒店(新余分宜商城店)</t>
  </si>
  <si>
    <t>178.00</t>
  </si>
  <si>
    <t>2022-01-28 15:29:23</t>
  </si>
  <si>
    <t>2410190</t>
  </si>
  <si>
    <t>261.00</t>
  </si>
  <si>
    <t>2022-01-28 15:28:15</t>
  </si>
  <si>
    <t>2410184</t>
  </si>
  <si>
    <t>2022-01-28 15:07:11</t>
  </si>
  <si>
    <t>2410138</t>
  </si>
  <si>
    <t>jia xuerui</t>
  </si>
  <si>
    <t>2022-01-28 13:01:25</t>
  </si>
  <si>
    <t>2410102</t>
  </si>
  <si>
    <t>格林豪泰(桐城盛唐南路盛唐国际店)</t>
  </si>
  <si>
    <t>2022-01-28 11:25:11</t>
  </si>
  <si>
    <t>2022-01-26</t>
  </si>
  <si>
    <t>2409146</t>
  </si>
  <si>
    <t>广州融创施柏阁酒店</t>
  </si>
  <si>
    <t>454.00</t>
  </si>
  <si>
    <t>2022-01-26 01:31:19</t>
  </si>
  <si>
    <t>2409130</t>
  </si>
  <si>
    <t>2022-01-26 00:41:17</t>
  </si>
  <si>
    <t>2409127</t>
  </si>
  <si>
    <t>孟凯</t>
  </si>
  <si>
    <t>2022-01-27</t>
  </si>
  <si>
    <t>908.00</t>
  </si>
  <si>
    <t>2022-01-26 00:38:25</t>
  </si>
  <si>
    <t>2022-01-25</t>
  </si>
  <si>
    <t>2408794</t>
  </si>
  <si>
    <t>汉庭酒店(北京朝阳站火车站店)</t>
  </si>
  <si>
    <t>224.00</t>
  </si>
  <si>
    <t>2022-01-25 15:47:42</t>
  </si>
  <si>
    <t>2408674</t>
  </si>
  <si>
    <t>汉庭酒店(长春火车站店)</t>
  </si>
  <si>
    <t>157.00</t>
  </si>
  <si>
    <t>2022-01-25 13:04:26</t>
  </si>
  <si>
    <t>2022-01-23</t>
  </si>
  <si>
    <t>2407495</t>
  </si>
  <si>
    <t>城市便捷酒店(玉林步行街店)</t>
  </si>
  <si>
    <t>AHN YOUNGKUN,LIU YUAN</t>
  </si>
  <si>
    <t>153.00</t>
  </si>
  <si>
    <t>2022-01-23 22:22:05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</si>
</sst>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44589</v>
      </c>
      <c r="G2" s="6">
        <v>44590</v>
      </c>
      <c r="H2" s="4">
        <v>1</v>
      </c>
      <c r="I2" s="4">
        <v>1</v>
      </c>
      <c r="J2" s="4">
        <v>1</v>
      </c>
      <c r="K2" s="4" t="s">
        <v>30</v>
      </c>
      <c r="L2" s="4">
        <v>153</v>
      </c>
      <c r="M2" s="4">
        <v>153</v>
      </c>
      <c r="N2" s="4" t="s">
        <v>31</v>
      </c>
      <c r="O2" s="4" t="s">
        <v>32</v>
      </c>
      <c r="P2" s="4" t="s">
        <v>33</v>
      </c>
      <c r="Q2" s="4">
        <v>0</v>
      </c>
      <c r="R2" s="7">
        <v>44584</v>
      </c>
      <c r="S2" s="6">
        <v>44605</v>
      </c>
      <c r="T2" s="4" t="s">
        <v>34</v>
      </c>
      <c r="U2" s="4">
        <v>153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44589</v>
      </c>
      <c r="G3" s="6">
        <v>44590</v>
      </c>
      <c r="H3" s="4">
        <v>1</v>
      </c>
      <c r="I3" s="4">
        <v>1</v>
      </c>
      <c r="J3" s="4">
        <v>1</v>
      </c>
      <c r="K3" s="4" t="s">
        <v>30</v>
      </c>
      <c r="L3" s="4">
        <v>157</v>
      </c>
      <c r="M3" s="4">
        <v>157</v>
      </c>
      <c r="N3" s="4" t="s">
        <v>39</v>
      </c>
      <c r="O3" s="4" t="s">
        <v>32</v>
      </c>
      <c r="P3" s="4" t="s">
        <v>33</v>
      </c>
      <c r="Q3" s="4">
        <v>0</v>
      </c>
      <c r="R3" s="7">
        <v>44586</v>
      </c>
      <c r="S3" s="6">
        <v>44605</v>
      </c>
      <c r="T3" s="4" t="s">
        <v>34</v>
      </c>
      <c r="U3" s="4">
        <v>157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44589</v>
      </c>
      <c r="G4" s="6">
        <v>44590</v>
      </c>
      <c r="H4" s="4">
        <v>1</v>
      </c>
      <c r="I4" s="4">
        <v>1</v>
      </c>
      <c r="J4" s="4">
        <v>1</v>
      </c>
      <c r="K4" s="4" t="s">
        <v>30</v>
      </c>
      <c r="L4" s="4">
        <v>224</v>
      </c>
      <c r="M4" s="4">
        <v>224</v>
      </c>
      <c r="N4" s="4" t="s">
        <v>44</v>
      </c>
      <c r="O4" s="4" t="s">
        <v>32</v>
      </c>
      <c r="P4" s="4" t="s">
        <v>33</v>
      </c>
      <c r="Q4" s="4">
        <v>0</v>
      </c>
      <c r="R4" s="7">
        <v>44586</v>
      </c>
      <c r="S4" s="6">
        <v>44605</v>
      </c>
      <c r="T4" s="4" t="s">
        <v>34</v>
      </c>
      <c r="U4" s="4">
        <v>224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/>
      <c r="F5" s="6">
        <v>44588</v>
      </c>
      <c r="G5" s="6">
        <v>44590</v>
      </c>
      <c r="H5" s="4">
        <v>0</v>
      </c>
      <c r="I5" s="4">
        <v>2</v>
      </c>
      <c r="J5" s="4">
        <v>0</v>
      </c>
      <c r="K5" s="4" t="s">
        <v>30</v>
      </c>
      <c r="L5" s="4">
        <v>908</v>
      </c>
      <c r="M5" s="4">
        <v>908</v>
      </c>
      <c r="N5" s="4"/>
      <c r="O5" s="4" t="s">
        <v>32</v>
      </c>
      <c r="P5" s="4" t="s">
        <v>33</v>
      </c>
      <c r="Q5" s="4">
        <v>0</v>
      </c>
      <c r="R5" s="7">
        <v>44587</v>
      </c>
      <c r="S5" s="6">
        <v>44605</v>
      </c>
      <c r="T5" s="4" t="s">
        <v>34</v>
      </c>
      <c r="U5" s="4">
        <v>908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44589</v>
      </c>
      <c r="G6" s="6">
        <v>44590</v>
      </c>
      <c r="H6" s="4">
        <v>1</v>
      </c>
      <c r="I6" s="4">
        <v>1</v>
      </c>
      <c r="J6" s="4">
        <v>1</v>
      </c>
      <c r="K6" s="4" t="s">
        <v>30</v>
      </c>
      <c r="L6" s="4">
        <v>454</v>
      </c>
      <c r="M6" s="4">
        <v>454</v>
      </c>
      <c r="N6" s="4" t="s">
        <v>51</v>
      </c>
      <c r="O6" s="4" t="s">
        <v>32</v>
      </c>
      <c r="P6" s="4" t="s">
        <v>33</v>
      </c>
      <c r="Q6" s="4">
        <v>0</v>
      </c>
      <c r="R6" s="7">
        <v>44587</v>
      </c>
      <c r="S6" s="6">
        <v>44605</v>
      </c>
      <c r="T6" s="4" t="s">
        <v>34</v>
      </c>
      <c r="U6" s="4">
        <v>454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44589</v>
      </c>
      <c r="G7" s="6">
        <v>44590</v>
      </c>
      <c r="H7" s="4">
        <v>1</v>
      </c>
      <c r="I7" s="4">
        <v>1</v>
      </c>
      <c r="J7" s="4">
        <v>1</v>
      </c>
      <c r="K7" s="4" t="s">
        <v>30</v>
      </c>
      <c r="L7" s="4">
        <v>454</v>
      </c>
      <c r="M7" s="4">
        <v>454</v>
      </c>
      <c r="N7" s="4" t="s">
        <v>53</v>
      </c>
      <c r="O7" s="4" t="s">
        <v>32</v>
      </c>
      <c r="P7" s="4" t="s">
        <v>33</v>
      </c>
      <c r="Q7" s="4">
        <v>0</v>
      </c>
      <c r="R7" s="7">
        <v>44587</v>
      </c>
      <c r="S7" s="6">
        <v>44605</v>
      </c>
      <c r="T7" s="4" t="s">
        <v>34</v>
      </c>
      <c r="U7" s="4">
        <v>454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44589</v>
      </c>
      <c r="G8" s="6">
        <v>44590</v>
      </c>
      <c r="H8" s="4">
        <v>1</v>
      </c>
      <c r="I8" s="4">
        <v>1</v>
      </c>
      <c r="J8" s="4">
        <v>1</v>
      </c>
      <c r="K8" s="4" t="s">
        <v>30</v>
      </c>
      <c r="L8" s="4">
        <v>109</v>
      </c>
      <c r="M8" s="4">
        <v>109</v>
      </c>
      <c r="N8" s="4" t="s">
        <v>57</v>
      </c>
      <c r="O8" s="4" t="s">
        <v>32</v>
      </c>
      <c r="P8" s="4" t="s">
        <v>33</v>
      </c>
      <c r="Q8" s="4">
        <v>0</v>
      </c>
      <c r="R8" s="7">
        <v>44589</v>
      </c>
      <c r="S8" s="6">
        <v>44605</v>
      </c>
      <c r="T8" s="4" t="s">
        <v>34</v>
      </c>
      <c r="U8" s="4">
        <v>109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44589</v>
      </c>
      <c r="G9" s="6">
        <v>44590</v>
      </c>
      <c r="H9" s="4">
        <v>1</v>
      </c>
      <c r="I9" s="4">
        <v>1</v>
      </c>
      <c r="J9" s="4">
        <v>1</v>
      </c>
      <c r="K9" s="4" t="s">
        <v>30</v>
      </c>
      <c r="L9" s="4">
        <v>261</v>
      </c>
      <c r="M9" s="4">
        <v>261</v>
      </c>
      <c r="N9" s="4" t="s">
        <v>61</v>
      </c>
      <c r="O9" s="4" t="s">
        <v>32</v>
      </c>
      <c r="P9" s="4" t="s">
        <v>33</v>
      </c>
      <c r="Q9" s="4">
        <v>0</v>
      </c>
      <c r="R9" s="7">
        <v>44589</v>
      </c>
      <c r="S9" s="6">
        <v>44605</v>
      </c>
      <c r="T9" s="4" t="s">
        <v>34</v>
      </c>
      <c r="U9" s="4">
        <v>261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59</v>
      </c>
      <c r="E10" s="4" t="s">
        <v>50</v>
      </c>
      <c r="F10" s="6">
        <v>44589</v>
      </c>
      <c r="G10" s="6">
        <v>44590</v>
      </c>
      <c r="H10" s="4">
        <v>1</v>
      </c>
      <c r="I10" s="4">
        <v>1</v>
      </c>
      <c r="J10" s="4">
        <v>1</v>
      </c>
      <c r="K10" s="4" t="s">
        <v>30</v>
      </c>
      <c r="L10" s="4">
        <v>284</v>
      </c>
      <c r="M10" s="4">
        <v>284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44589</v>
      </c>
      <c r="S10" s="6">
        <v>44605</v>
      </c>
      <c r="T10" s="4" t="s">
        <v>34</v>
      </c>
      <c r="U10" s="4">
        <v>284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59</v>
      </c>
      <c r="E11" s="4" t="s">
        <v>60</v>
      </c>
      <c r="F11" s="6">
        <v>44589</v>
      </c>
      <c r="G11" s="6">
        <v>44590</v>
      </c>
      <c r="H11" s="4">
        <v>1</v>
      </c>
      <c r="I11" s="4">
        <v>1</v>
      </c>
      <c r="J11" s="4">
        <v>1</v>
      </c>
      <c r="K11" s="4" t="s">
        <v>30</v>
      </c>
      <c r="L11" s="4">
        <v>261</v>
      </c>
      <c r="M11" s="4">
        <v>261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44589</v>
      </c>
      <c r="S11" s="6">
        <v>44605</v>
      </c>
      <c r="T11" s="4" t="s">
        <v>34</v>
      </c>
      <c r="U11" s="4">
        <v>261</v>
      </c>
      <c r="V11" s="4">
        <v>0</v>
      </c>
      <c r="W11" s="4">
        <v>0</v>
      </c>
      <c r="X11" s="4" t="s">
        <v>66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44589</v>
      </c>
      <c r="G12" s="6">
        <v>44590</v>
      </c>
      <c r="H12" s="4">
        <v>1</v>
      </c>
      <c r="I12" s="4">
        <v>1</v>
      </c>
      <c r="J12" s="4">
        <v>1</v>
      </c>
      <c r="K12" s="4" t="s">
        <v>30</v>
      </c>
      <c r="L12" s="4">
        <v>178</v>
      </c>
      <c r="M12" s="4">
        <v>178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44589</v>
      </c>
      <c r="S12" s="6">
        <v>44605</v>
      </c>
      <c r="T12" s="4" t="s">
        <v>34</v>
      </c>
      <c r="U12" s="4">
        <v>178</v>
      </c>
      <c r="V12" s="4">
        <v>0</v>
      </c>
      <c r="W12" s="4">
        <v>0</v>
      </c>
      <c r="X12" s="4" t="s">
        <v>35</v>
      </c>
      <c r="Y12" s="4" t="s">
        <v>71</v>
      </c>
    </row>
    <row r="13" s="4" customFormat="1" spans="1:25">
      <c r="A13" s="4" t="s">
        <v>54</v>
      </c>
      <c r="B13" s="4" t="s">
        <v>26</v>
      </c>
      <c r="C13" s="4" t="s">
        <v>72</v>
      </c>
      <c r="D13" s="4" t="s">
        <v>55</v>
      </c>
      <c r="E13" s="4" t="s">
        <v>56</v>
      </c>
      <c r="F13" s="6">
        <v>44589</v>
      </c>
      <c r="G13" s="6">
        <v>44590</v>
      </c>
      <c r="H13" s="4">
        <v>1</v>
      </c>
      <c r="I13" s="4">
        <v>1</v>
      </c>
      <c r="J13" s="4">
        <v>1</v>
      </c>
      <c r="K13" s="4" t="s">
        <v>30</v>
      </c>
      <c r="L13" s="4">
        <v>-109</v>
      </c>
      <c r="M13" s="4">
        <v>-109</v>
      </c>
      <c r="N13" s="4" t="s">
        <v>57</v>
      </c>
      <c r="O13" s="4" t="s">
        <v>32</v>
      </c>
      <c r="P13" s="4" t="s">
        <v>33</v>
      </c>
      <c r="Q13" s="4">
        <v>0</v>
      </c>
      <c r="R13" s="7">
        <v>44589</v>
      </c>
      <c r="S13" s="6">
        <v>44605</v>
      </c>
      <c r="T13" s="4" t="s">
        <v>34</v>
      </c>
      <c r="U13" s="4">
        <v>-109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44589</v>
      </c>
      <c r="G14" s="6">
        <v>44590</v>
      </c>
      <c r="H14" s="4">
        <v>1</v>
      </c>
      <c r="I14" s="4">
        <v>1</v>
      </c>
      <c r="J14" s="4">
        <v>1</v>
      </c>
      <c r="K14" s="4" t="s">
        <v>30</v>
      </c>
      <c r="L14" s="4">
        <v>329</v>
      </c>
      <c r="M14" s="4">
        <v>329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44589</v>
      </c>
      <c r="S14" s="6">
        <v>44605</v>
      </c>
      <c r="T14" s="4" t="s">
        <v>34</v>
      </c>
      <c r="U14" s="4">
        <v>329</v>
      </c>
      <c r="V14" s="4">
        <v>0</v>
      </c>
      <c r="W14" s="4">
        <v>0</v>
      </c>
      <c r="X14" s="4" t="s">
        <v>35</v>
      </c>
      <c r="Y14" s="4" t="s">
        <v>77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79</v>
      </c>
      <c r="E15" s="4" t="s">
        <v>69</v>
      </c>
      <c r="F15" s="6">
        <v>44589</v>
      </c>
      <c r="G15" s="6">
        <v>44590</v>
      </c>
      <c r="H15" s="4">
        <v>1</v>
      </c>
      <c r="I15" s="4">
        <v>1</v>
      </c>
      <c r="J15" s="4">
        <v>1</v>
      </c>
      <c r="K15" s="4" t="s">
        <v>30</v>
      </c>
      <c r="L15" s="4">
        <v>106</v>
      </c>
      <c r="M15" s="4">
        <v>106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44589</v>
      </c>
      <c r="S15" s="6">
        <v>44605</v>
      </c>
      <c r="T15" s="4" t="s">
        <v>34</v>
      </c>
      <c r="U15" s="4">
        <v>106</v>
      </c>
      <c r="V15" s="4">
        <v>0</v>
      </c>
      <c r="W15" s="4">
        <v>0</v>
      </c>
      <c r="X15" s="4" t="s">
        <v>35</v>
      </c>
      <c r="Y15" s="4" t="s">
        <v>81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/>
      <c r="F16" s="6">
        <v>44589</v>
      </c>
      <c r="G16" s="6">
        <v>44590</v>
      </c>
      <c r="H16" s="4">
        <v>0</v>
      </c>
      <c r="I16" s="4">
        <v>1</v>
      </c>
      <c r="J16" s="4">
        <v>0</v>
      </c>
      <c r="K16" s="4" t="s">
        <v>30</v>
      </c>
      <c r="L16" s="4">
        <v>230</v>
      </c>
      <c r="M16" s="4">
        <v>230</v>
      </c>
      <c r="N16" s="4"/>
      <c r="O16" s="4" t="s">
        <v>32</v>
      </c>
      <c r="P16" s="4" t="s">
        <v>33</v>
      </c>
      <c r="Q16" s="4">
        <v>0</v>
      </c>
      <c r="R16" s="7">
        <v>44589</v>
      </c>
      <c r="S16" s="6">
        <v>44605</v>
      </c>
      <c r="T16" s="4" t="s">
        <v>34</v>
      </c>
      <c r="U16" s="4">
        <v>230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59</v>
      </c>
      <c r="E17" s="4" t="s">
        <v>50</v>
      </c>
      <c r="F17" s="6">
        <v>44589</v>
      </c>
      <c r="G17" s="6">
        <v>44590</v>
      </c>
      <c r="H17" s="4">
        <v>1</v>
      </c>
      <c r="I17" s="4">
        <v>1</v>
      </c>
      <c r="J17" s="4">
        <v>1</v>
      </c>
      <c r="K17" s="4" t="s">
        <v>30</v>
      </c>
      <c r="L17" s="4">
        <v>284</v>
      </c>
      <c r="M17" s="4">
        <v>284</v>
      </c>
      <c r="N17" s="4" t="s">
        <v>85</v>
      </c>
      <c r="O17" s="4" t="s">
        <v>32</v>
      </c>
      <c r="P17" s="4" t="s">
        <v>33</v>
      </c>
      <c r="Q17" s="4">
        <v>0</v>
      </c>
      <c r="R17" s="7">
        <v>44589</v>
      </c>
      <c r="S17" s="6">
        <v>44605</v>
      </c>
      <c r="T17" s="4" t="s">
        <v>34</v>
      </c>
      <c r="U17" s="4">
        <v>284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47</v>
      </c>
      <c r="E18" s="4"/>
      <c r="F18" s="6">
        <v>44587</v>
      </c>
      <c r="G18" s="6">
        <v>44591</v>
      </c>
      <c r="H18" s="4">
        <v>0</v>
      </c>
      <c r="I18" s="4">
        <v>4</v>
      </c>
      <c r="J18" s="4">
        <v>0</v>
      </c>
      <c r="K18" s="4" t="s">
        <v>30</v>
      </c>
      <c r="L18" s="4">
        <v>1816</v>
      </c>
      <c r="M18" s="4">
        <v>1816</v>
      </c>
      <c r="N18" s="4"/>
      <c r="O18" s="4" t="s">
        <v>87</v>
      </c>
      <c r="P18" s="4" t="s">
        <v>33</v>
      </c>
      <c r="Q18" s="4">
        <v>0</v>
      </c>
      <c r="R18" s="7">
        <v>44586</v>
      </c>
      <c r="S18" s="6">
        <v>44606</v>
      </c>
      <c r="T18" s="4" t="s">
        <v>34</v>
      </c>
      <c r="U18" s="4">
        <v>1816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86</v>
      </c>
      <c r="B19" s="4" t="s">
        <v>26</v>
      </c>
      <c r="C19" s="4" t="s">
        <v>72</v>
      </c>
      <c r="D19" s="4" t="s">
        <v>47</v>
      </c>
      <c r="E19" s="4"/>
      <c r="F19" s="6">
        <v>44587</v>
      </c>
      <c r="G19" s="6">
        <v>44591</v>
      </c>
      <c r="H19" s="4">
        <v>0</v>
      </c>
      <c r="I19" s="4">
        <v>4</v>
      </c>
      <c r="J19" s="4">
        <v>0</v>
      </c>
      <c r="K19" s="4" t="s">
        <v>30</v>
      </c>
      <c r="L19" s="4">
        <v>-1816</v>
      </c>
      <c r="M19" s="4">
        <v>-1816</v>
      </c>
      <c r="N19" s="4"/>
      <c r="O19" s="4" t="s">
        <v>87</v>
      </c>
      <c r="P19" s="4" t="s">
        <v>33</v>
      </c>
      <c r="Q19" s="4">
        <v>0</v>
      </c>
      <c r="R19" s="7">
        <v>44586</v>
      </c>
      <c r="S19" s="6">
        <v>44606</v>
      </c>
      <c r="T19" s="4" t="s">
        <v>34</v>
      </c>
      <c r="U19" s="4">
        <v>-1816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88</v>
      </c>
      <c r="B20" s="4" t="s">
        <v>26</v>
      </c>
      <c r="C20" s="4" t="s">
        <v>27</v>
      </c>
      <c r="D20" s="4" t="s">
        <v>89</v>
      </c>
      <c r="E20" s="4" t="s">
        <v>90</v>
      </c>
      <c r="F20" s="6">
        <v>44590</v>
      </c>
      <c r="G20" s="6">
        <v>44591</v>
      </c>
      <c r="H20" s="4">
        <v>1</v>
      </c>
      <c r="I20" s="4">
        <v>1</v>
      </c>
      <c r="J20" s="4">
        <v>1</v>
      </c>
      <c r="K20" s="4" t="s">
        <v>30</v>
      </c>
      <c r="L20" s="4">
        <v>246</v>
      </c>
      <c r="M20" s="4">
        <v>246</v>
      </c>
      <c r="N20" s="4" t="s">
        <v>91</v>
      </c>
      <c r="O20" s="4" t="s">
        <v>87</v>
      </c>
      <c r="P20" s="4" t="s">
        <v>33</v>
      </c>
      <c r="Q20" s="4">
        <v>0</v>
      </c>
      <c r="R20" s="7">
        <v>44589</v>
      </c>
      <c r="S20" s="6">
        <v>44606</v>
      </c>
      <c r="T20" s="4" t="s">
        <v>34</v>
      </c>
      <c r="U20" s="4">
        <v>246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88</v>
      </c>
      <c r="B21" s="4" t="s">
        <v>26</v>
      </c>
      <c r="C21" s="4" t="s">
        <v>72</v>
      </c>
      <c r="D21" s="4" t="s">
        <v>89</v>
      </c>
      <c r="E21" s="4" t="s">
        <v>90</v>
      </c>
      <c r="F21" s="6">
        <v>44590</v>
      </c>
      <c r="G21" s="6">
        <v>44591</v>
      </c>
      <c r="H21" s="4">
        <v>1</v>
      </c>
      <c r="I21" s="4">
        <v>1</v>
      </c>
      <c r="J21" s="4">
        <v>1</v>
      </c>
      <c r="K21" s="4" t="s">
        <v>30</v>
      </c>
      <c r="L21" s="4">
        <v>-246</v>
      </c>
      <c r="M21" s="4">
        <v>-246</v>
      </c>
      <c r="N21" s="4" t="s">
        <v>91</v>
      </c>
      <c r="O21" s="4" t="s">
        <v>87</v>
      </c>
      <c r="P21" s="4" t="s">
        <v>33</v>
      </c>
      <c r="Q21" s="4">
        <v>0</v>
      </c>
      <c r="R21" s="7">
        <v>44589</v>
      </c>
      <c r="S21" s="6">
        <v>44606</v>
      </c>
      <c r="T21" s="4" t="s">
        <v>34</v>
      </c>
      <c r="U21" s="4">
        <v>-246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92</v>
      </c>
      <c r="B22" s="4" t="s">
        <v>26</v>
      </c>
      <c r="C22" s="4" t="s">
        <v>27</v>
      </c>
      <c r="D22" s="4" t="s">
        <v>93</v>
      </c>
      <c r="E22" s="4" t="s">
        <v>94</v>
      </c>
      <c r="F22" s="6">
        <v>44590</v>
      </c>
      <c r="G22" s="6">
        <v>44591</v>
      </c>
      <c r="H22" s="4">
        <v>1</v>
      </c>
      <c r="I22" s="4">
        <v>1</v>
      </c>
      <c r="J22" s="4">
        <v>1</v>
      </c>
      <c r="K22" s="4" t="s">
        <v>30</v>
      </c>
      <c r="L22" s="4">
        <v>382</v>
      </c>
      <c r="M22" s="4">
        <v>382</v>
      </c>
      <c r="N22" s="4" t="s">
        <v>95</v>
      </c>
      <c r="O22" s="4" t="s">
        <v>87</v>
      </c>
      <c r="P22" s="4" t="s">
        <v>33</v>
      </c>
      <c r="Q22" s="4">
        <v>0</v>
      </c>
      <c r="R22" s="7">
        <v>44589</v>
      </c>
      <c r="S22" s="6">
        <v>44606</v>
      </c>
      <c r="T22" s="4" t="s">
        <v>34</v>
      </c>
      <c r="U22" s="4">
        <v>382</v>
      </c>
      <c r="V22" s="4">
        <v>0</v>
      </c>
      <c r="W22" s="4">
        <v>0</v>
      </c>
      <c r="X22" s="4" t="s">
        <v>96</v>
      </c>
      <c r="Y22" s="4" t="s">
        <v>97</v>
      </c>
    </row>
    <row r="23" s="4" customFormat="1" spans="1:25">
      <c r="A23" s="4" t="s">
        <v>98</v>
      </c>
      <c r="B23" s="4" t="s">
        <v>26</v>
      </c>
      <c r="C23" s="4" t="s">
        <v>27</v>
      </c>
      <c r="D23" s="4" t="s">
        <v>99</v>
      </c>
      <c r="E23" s="4" t="s">
        <v>50</v>
      </c>
      <c r="F23" s="6">
        <v>44590</v>
      </c>
      <c r="G23" s="6">
        <v>44591</v>
      </c>
      <c r="H23" s="4">
        <v>1</v>
      </c>
      <c r="I23" s="4">
        <v>1</v>
      </c>
      <c r="J23" s="4">
        <v>1</v>
      </c>
      <c r="K23" s="4" t="s">
        <v>30</v>
      </c>
      <c r="L23" s="4">
        <v>943</v>
      </c>
      <c r="M23" s="4">
        <v>943</v>
      </c>
      <c r="N23" s="4" t="s">
        <v>100</v>
      </c>
      <c r="O23" s="4" t="s">
        <v>87</v>
      </c>
      <c r="P23" s="4" t="s">
        <v>33</v>
      </c>
      <c r="Q23" s="4">
        <v>0</v>
      </c>
      <c r="R23" s="7">
        <v>44590</v>
      </c>
      <c r="S23" s="6">
        <v>44606</v>
      </c>
      <c r="T23" s="4" t="s">
        <v>34</v>
      </c>
      <c r="U23" s="4">
        <v>943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98</v>
      </c>
      <c r="B24" s="4" t="s">
        <v>26</v>
      </c>
      <c r="C24" s="4" t="s">
        <v>72</v>
      </c>
      <c r="D24" s="4" t="s">
        <v>99</v>
      </c>
      <c r="E24" s="4" t="s">
        <v>50</v>
      </c>
      <c r="F24" s="6">
        <v>44590</v>
      </c>
      <c r="G24" s="6">
        <v>44591</v>
      </c>
      <c r="H24" s="4">
        <v>1</v>
      </c>
      <c r="I24" s="4">
        <v>1</v>
      </c>
      <c r="J24" s="4">
        <v>1</v>
      </c>
      <c r="K24" s="4" t="s">
        <v>30</v>
      </c>
      <c r="L24" s="4">
        <v>-943</v>
      </c>
      <c r="M24" s="4">
        <v>-943</v>
      </c>
      <c r="N24" s="4" t="s">
        <v>100</v>
      </c>
      <c r="O24" s="4" t="s">
        <v>87</v>
      </c>
      <c r="P24" s="4" t="s">
        <v>33</v>
      </c>
      <c r="Q24" s="4">
        <v>0</v>
      </c>
      <c r="R24" s="7">
        <v>44590</v>
      </c>
      <c r="S24" s="6">
        <v>44606</v>
      </c>
      <c r="T24" s="4" t="s">
        <v>34</v>
      </c>
      <c r="U24" s="4">
        <v>-943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101</v>
      </c>
      <c r="B25" s="4" t="s">
        <v>26</v>
      </c>
      <c r="C25" s="4" t="s">
        <v>27</v>
      </c>
      <c r="D25" s="4" t="s">
        <v>102</v>
      </c>
      <c r="E25" s="4" t="s">
        <v>103</v>
      </c>
      <c r="F25" s="6">
        <v>44590</v>
      </c>
      <c r="G25" s="6">
        <v>44591</v>
      </c>
      <c r="H25" s="4">
        <v>1</v>
      </c>
      <c r="I25" s="4">
        <v>1</v>
      </c>
      <c r="J25" s="4">
        <v>1</v>
      </c>
      <c r="K25" s="4" t="s">
        <v>30</v>
      </c>
      <c r="L25" s="4">
        <v>117</v>
      </c>
      <c r="M25" s="4">
        <v>117</v>
      </c>
      <c r="N25" s="4" t="s">
        <v>104</v>
      </c>
      <c r="O25" s="4" t="s">
        <v>87</v>
      </c>
      <c r="P25" s="4" t="s">
        <v>33</v>
      </c>
      <c r="Q25" s="4">
        <v>0</v>
      </c>
      <c r="R25" s="7">
        <v>44590</v>
      </c>
      <c r="S25" s="6">
        <v>44606</v>
      </c>
      <c r="T25" s="4" t="s">
        <v>34</v>
      </c>
      <c r="U25" s="4">
        <v>117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105</v>
      </c>
      <c r="B26" s="4" t="s">
        <v>26</v>
      </c>
      <c r="C26" s="4" t="s">
        <v>27</v>
      </c>
      <c r="D26" s="4" t="s">
        <v>106</v>
      </c>
      <c r="E26" s="4" t="s">
        <v>107</v>
      </c>
      <c r="F26" s="6">
        <v>44590</v>
      </c>
      <c r="G26" s="6">
        <v>44591</v>
      </c>
      <c r="H26" s="4">
        <v>2</v>
      </c>
      <c r="I26" s="4">
        <v>1</v>
      </c>
      <c r="J26" s="4">
        <v>2</v>
      </c>
      <c r="K26" s="4" t="s">
        <v>30</v>
      </c>
      <c r="L26" s="4">
        <v>268</v>
      </c>
      <c r="M26" s="4">
        <v>268</v>
      </c>
      <c r="N26" s="4" t="s">
        <v>108</v>
      </c>
      <c r="O26" s="4" t="s">
        <v>87</v>
      </c>
      <c r="P26" s="4" t="s">
        <v>33</v>
      </c>
      <c r="Q26" s="4">
        <v>0</v>
      </c>
      <c r="R26" s="7">
        <v>44590</v>
      </c>
      <c r="S26" s="6">
        <v>44606</v>
      </c>
      <c r="T26" s="4" t="s">
        <v>34</v>
      </c>
      <c r="U26" s="4">
        <v>268</v>
      </c>
      <c r="V26" s="4">
        <v>0</v>
      </c>
      <c r="W26" s="4">
        <v>0</v>
      </c>
      <c r="X26" s="4" t="s">
        <v>109</v>
      </c>
      <c r="Y26" s="4" t="s">
        <v>35</v>
      </c>
    </row>
    <row r="27" s="4" customFormat="1" spans="1:25">
      <c r="A27" s="4" t="s">
        <v>110</v>
      </c>
      <c r="B27" s="4" t="s">
        <v>26</v>
      </c>
      <c r="C27" s="4" t="s">
        <v>27</v>
      </c>
      <c r="D27" s="4" t="s">
        <v>111</v>
      </c>
      <c r="E27" s="4" t="s">
        <v>38</v>
      </c>
      <c r="F27" s="6">
        <v>44590</v>
      </c>
      <c r="G27" s="6">
        <v>44591</v>
      </c>
      <c r="H27" s="4">
        <v>1</v>
      </c>
      <c r="I27" s="4">
        <v>1</v>
      </c>
      <c r="J27" s="4">
        <v>1</v>
      </c>
      <c r="K27" s="4" t="s">
        <v>30</v>
      </c>
      <c r="L27" s="4">
        <v>95</v>
      </c>
      <c r="M27" s="4">
        <v>95</v>
      </c>
      <c r="N27" s="4" t="s">
        <v>112</v>
      </c>
      <c r="O27" s="4" t="s">
        <v>87</v>
      </c>
      <c r="P27" s="4" t="s">
        <v>33</v>
      </c>
      <c r="Q27" s="4">
        <v>0</v>
      </c>
      <c r="R27" s="7">
        <v>44590</v>
      </c>
      <c r="S27" s="6">
        <v>44606</v>
      </c>
      <c r="T27" s="4" t="s">
        <v>34</v>
      </c>
      <c r="U27" s="4">
        <v>95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113</v>
      </c>
      <c r="B28" s="4" t="s">
        <v>26</v>
      </c>
      <c r="C28" s="4" t="s">
        <v>27</v>
      </c>
      <c r="D28" s="4" t="s">
        <v>114</v>
      </c>
      <c r="E28" s="4" t="s">
        <v>90</v>
      </c>
      <c r="F28" s="6">
        <v>44590</v>
      </c>
      <c r="G28" s="6">
        <v>44591</v>
      </c>
      <c r="H28" s="4">
        <v>1</v>
      </c>
      <c r="I28" s="4">
        <v>1</v>
      </c>
      <c r="J28" s="4">
        <v>1</v>
      </c>
      <c r="K28" s="4" t="s">
        <v>30</v>
      </c>
      <c r="L28" s="4">
        <v>97</v>
      </c>
      <c r="M28" s="4">
        <v>97</v>
      </c>
      <c r="N28" s="4" t="s">
        <v>115</v>
      </c>
      <c r="O28" s="4" t="s">
        <v>87</v>
      </c>
      <c r="P28" s="4" t="s">
        <v>33</v>
      </c>
      <c r="Q28" s="4">
        <v>0</v>
      </c>
      <c r="R28" s="7">
        <v>44590</v>
      </c>
      <c r="S28" s="6">
        <v>44606</v>
      </c>
      <c r="T28" s="4" t="s">
        <v>34</v>
      </c>
      <c r="U28" s="4">
        <v>97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116</v>
      </c>
      <c r="B29" s="4" t="s">
        <v>26</v>
      </c>
      <c r="C29" s="4" t="s">
        <v>27</v>
      </c>
      <c r="D29" s="4" t="s">
        <v>117</v>
      </c>
      <c r="E29" s="4" t="s">
        <v>118</v>
      </c>
      <c r="F29" s="6">
        <v>44590</v>
      </c>
      <c r="G29" s="6">
        <v>44591</v>
      </c>
      <c r="H29" s="4">
        <v>1</v>
      </c>
      <c r="I29" s="4">
        <v>1</v>
      </c>
      <c r="J29" s="4">
        <v>1</v>
      </c>
      <c r="K29" s="4" t="s">
        <v>30</v>
      </c>
      <c r="L29" s="4">
        <v>364</v>
      </c>
      <c r="M29" s="4">
        <v>364</v>
      </c>
      <c r="N29" s="4" t="s">
        <v>119</v>
      </c>
      <c r="O29" s="4" t="s">
        <v>87</v>
      </c>
      <c r="P29" s="4" t="s">
        <v>33</v>
      </c>
      <c r="Q29" s="4">
        <v>0</v>
      </c>
      <c r="R29" s="7">
        <v>44590</v>
      </c>
      <c r="S29" s="6">
        <v>44606</v>
      </c>
      <c r="T29" s="4" t="s">
        <v>34</v>
      </c>
      <c r="U29" s="4">
        <v>364</v>
      </c>
      <c r="V29" s="4">
        <v>0</v>
      </c>
      <c r="W29" s="4">
        <v>0</v>
      </c>
      <c r="X29" s="4" t="s">
        <v>120</v>
      </c>
      <c r="Y29" s="4" t="s">
        <v>35</v>
      </c>
    </row>
    <row r="30" s="4" customFormat="1" spans="1:25">
      <c r="A30" s="4" t="s">
        <v>121</v>
      </c>
      <c r="B30" s="4" t="s">
        <v>26</v>
      </c>
      <c r="C30" s="4" t="s">
        <v>27</v>
      </c>
      <c r="D30" s="4" t="s">
        <v>122</v>
      </c>
      <c r="E30" s="4" t="s">
        <v>60</v>
      </c>
      <c r="F30" s="6">
        <v>44590</v>
      </c>
      <c r="G30" s="6">
        <v>44591</v>
      </c>
      <c r="H30" s="4">
        <v>1</v>
      </c>
      <c r="I30" s="4">
        <v>1</v>
      </c>
      <c r="J30" s="4">
        <v>1</v>
      </c>
      <c r="K30" s="4" t="s">
        <v>30</v>
      </c>
      <c r="L30" s="4">
        <v>250</v>
      </c>
      <c r="M30" s="4">
        <v>250</v>
      </c>
      <c r="N30" s="4" t="s">
        <v>123</v>
      </c>
      <c r="O30" s="4" t="s">
        <v>87</v>
      </c>
      <c r="P30" s="4" t="s">
        <v>33</v>
      </c>
      <c r="Q30" s="4">
        <v>0</v>
      </c>
      <c r="R30" s="7">
        <v>44590</v>
      </c>
      <c r="S30" s="6">
        <v>44606</v>
      </c>
      <c r="T30" s="4" t="s">
        <v>34</v>
      </c>
      <c r="U30" s="4">
        <v>250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121</v>
      </c>
      <c r="B31" s="4" t="s">
        <v>26</v>
      </c>
      <c r="C31" s="4" t="s">
        <v>72</v>
      </c>
      <c r="D31" s="4" t="s">
        <v>122</v>
      </c>
      <c r="E31" s="4" t="s">
        <v>60</v>
      </c>
      <c r="F31" s="6">
        <v>44590</v>
      </c>
      <c r="G31" s="6">
        <v>44591</v>
      </c>
      <c r="H31" s="4">
        <v>1</v>
      </c>
      <c r="I31" s="4">
        <v>1</v>
      </c>
      <c r="J31" s="4">
        <v>1</v>
      </c>
      <c r="K31" s="4" t="s">
        <v>30</v>
      </c>
      <c r="L31" s="4">
        <v>-250</v>
      </c>
      <c r="M31" s="4">
        <v>-250</v>
      </c>
      <c r="N31" s="4" t="s">
        <v>123</v>
      </c>
      <c r="O31" s="4" t="s">
        <v>87</v>
      </c>
      <c r="P31" s="4" t="s">
        <v>33</v>
      </c>
      <c r="Q31" s="4">
        <v>0</v>
      </c>
      <c r="R31" s="7">
        <v>44590</v>
      </c>
      <c r="S31" s="6">
        <v>44606</v>
      </c>
      <c r="T31" s="4" t="s">
        <v>34</v>
      </c>
      <c r="U31" s="4">
        <v>-250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124</v>
      </c>
      <c r="B32" s="4" t="s">
        <v>26</v>
      </c>
      <c r="C32" s="4" t="s">
        <v>27</v>
      </c>
      <c r="D32" s="4" t="s">
        <v>59</v>
      </c>
      <c r="E32" s="4" t="s">
        <v>60</v>
      </c>
      <c r="F32" s="6">
        <v>44590</v>
      </c>
      <c r="G32" s="6">
        <v>44591</v>
      </c>
      <c r="H32" s="4">
        <v>1</v>
      </c>
      <c r="I32" s="4">
        <v>1</v>
      </c>
      <c r="J32" s="4">
        <v>1</v>
      </c>
      <c r="K32" s="4" t="s">
        <v>30</v>
      </c>
      <c r="L32" s="4">
        <v>265</v>
      </c>
      <c r="M32" s="4">
        <v>265</v>
      </c>
      <c r="N32" s="4" t="s">
        <v>125</v>
      </c>
      <c r="O32" s="4" t="s">
        <v>87</v>
      </c>
      <c r="P32" s="4" t="s">
        <v>33</v>
      </c>
      <c r="Q32" s="4">
        <v>0</v>
      </c>
      <c r="R32" s="7">
        <v>44590</v>
      </c>
      <c r="S32" s="6">
        <v>44606</v>
      </c>
      <c r="T32" s="4" t="s">
        <v>34</v>
      </c>
      <c r="U32" s="4">
        <v>265</v>
      </c>
      <c r="V32" s="4">
        <v>0</v>
      </c>
      <c r="W32" s="4">
        <v>0</v>
      </c>
      <c r="X32" s="4" t="s">
        <v>126</v>
      </c>
      <c r="Y32" s="4" t="s">
        <v>35</v>
      </c>
    </row>
    <row r="33" s="4" customFormat="1" spans="1:25">
      <c r="A33" s="4" t="s">
        <v>127</v>
      </c>
      <c r="B33" s="4" t="s">
        <v>26</v>
      </c>
      <c r="C33" s="4" t="s">
        <v>27</v>
      </c>
      <c r="D33" s="4" t="s">
        <v>128</v>
      </c>
      <c r="E33" s="4" t="s">
        <v>129</v>
      </c>
      <c r="F33" s="6">
        <v>44590</v>
      </c>
      <c r="G33" s="6">
        <v>44591</v>
      </c>
      <c r="H33" s="4">
        <v>1</v>
      </c>
      <c r="I33" s="4">
        <v>1</v>
      </c>
      <c r="J33" s="4">
        <v>1</v>
      </c>
      <c r="K33" s="4" t="s">
        <v>30</v>
      </c>
      <c r="L33" s="4">
        <v>220</v>
      </c>
      <c r="M33" s="4">
        <v>220</v>
      </c>
      <c r="N33" s="4" t="s">
        <v>130</v>
      </c>
      <c r="O33" s="4" t="s">
        <v>87</v>
      </c>
      <c r="P33" s="4" t="s">
        <v>33</v>
      </c>
      <c r="Q33" s="4">
        <v>0</v>
      </c>
      <c r="R33" s="7">
        <v>44590</v>
      </c>
      <c r="S33" s="6">
        <v>44606</v>
      </c>
      <c r="T33" s="4" t="s">
        <v>34</v>
      </c>
      <c r="U33" s="4">
        <v>220</v>
      </c>
      <c r="V33" s="4">
        <v>0</v>
      </c>
      <c r="W33" s="4">
        <v>0</v>
      </c>
      <c r="X33" s="4" t="s">
        <v>35</v>
      </c>
      <c r="Y3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4" sqref="A34:A35"/>
    </sheetView>
  </sheetViews>
  <sheetFormatPr defaultColWidth="9" defaultRowHeight="13.5"/>
  <cols>
    <col min="1" max="1" width="13.625" style="4" customWidth="1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5">
        <v>17221793412</v>
      </c>
      <c r="B2" s="6">
        <v>44589</v>
      </c>
      <c r="C2" s="6">
        <v>44590</v>
      </c>
      <c r="D2" s="4">
        <v>153</v>
      </c>
      <c r="E2" s="4" t="str">
        <f>VLOOKUP(A2,HOP!A:L,12,0)</f>
        <v>153.00</v>
      </c>
      <c r="F2" s="4" t="str">
        <f>VLOOKUP(A2,HOP!A:C,3,0)</f>
        <v>2407495</v>
      </c>
      <c r="G2" s="4">
        <f>D2-E2</f>
        <v>0</v>
      </c>
      <c r="H2" s="4" t="str">
        <f>$H$1&amp;F2</f>
        <v>，2407495</v>
      </c>
      <c r="I2" s="4" t="str">
        <f>VLOOKUP(A2,HOP!A:T,20,0)</f>
        <v>直连</v>
      </c>
    </row>
    <row r="3" s="4" customFormat="1" spans="1:9">
      <c r="A3" s="5">
        <v>17232102782</v>
      </c>
      <c r="B3" s="6">
        <v>44589</v>
      </c>
      <c r="C3" s="6">
        <v>44590</v>
      </c>
      <c r="D3" s="4">
        <v>157</v>
      </c>
      <c r="E3" s="4" t="str">
        <f>VLOOKUP(A3,HOP!A:L,12,0)</f>
        <v>157.00</v>
      </c>
      <c r="F3" s="4" t="str">
        <f>VLOOKUP(A3,HOP!A:C,3,0)</f>
        <v>2408674</v>
      </c>
      <c r="G3" s="4">
        <f t="shared" ref="G3:G28" si="0">D3-E3</f>
        <v>0</v>
      </c>
      <c r="H3" s="4" t="str">
        <f t="shared" ref="H3:H28" si="1">$H$1&amp;F3</f>
        <v>，2408674</v>
      </c>
      <c r="I3" s="4" t="str">
        <f>VLOOKUP(A3,HOP!A:T,20,0)</f>
        <v>直连</v>
      </c>
    </row>
    <row r="4" s="4" customFormat="1" spans="1:9">
      <c r="A4" s="5">
        <v>17232899127</v>
      </c>
      <c r="B4" s="6">
        <v>44589</v>
      </c>
      <c r="C4" s="6">
        <v>44590</v>
      </c>
      <c r="D4" s="4">
        <v>224</v>
      </c>
      <c r="E4" s="4" t="str">
        <f>VLOOKUP(A4,HOP!A:L,12,0)</f>
        <v>224.00</v>
      </c>
      <c r="F4" s="4" t="str">
        <f>VLOOKUP(A4,HOP!A:C,3,0)</f>
        <v>2408794</v>
      </c>
      <c r="G4" s="4">
        <f t="shared" si="0"/>
        <v>0</v>
      </c>
      <c r="H4" s="4" t="str">
        <f t="shared" si="1"/>
        <v>，2408794</v>
      </c>
      <c r="I4" s="4" t="str">
        <f>VLOOKUP(A4,HOP!A:T,20,0)</f>
        <v>直连</v>
      </c>
    </row>
    <row r="5" s="4" customFormat="1" spans="1:9">
      <c r="A5" s="5">
        <v>17235541765</v>
      </c>
      <c r="B5" s="6">
        <v>44588</v>
      </c>
      <c r="C5" s="6">
        <v>44590</v>
      </c>
      <c r="D5" s="4">
        <v>908</v>
      </c>
      <c r="E5" s="4" t="str">
        <f>VLOOKUP(A5,HOP!A:L,12,0)</f>
        <v>908.00</v>
      </c>
      <c r="F5" s="4" t="str">
        <f>VLOOKUP(A5,HOP!A:C,3,0)</f>
        <v>2409127</v>
      </c>
      <c r="G5" s="4">
        <f t="shared" si="0"/>
        <v>0</v>
      </c>
      <c r="H5" s="4" t="str">
        <f t="shared" si="1"/>
        <v>，2409127</v>
      </c>
      <c r="I5" s="4" t="str">
        <f>VLOOKUP(A5,HOP!A:T,20,0)</f>
        <v>直连</v>
      </c>
    </row>
    <row r="6" s="4" customFormat="1" spans="1:9">
      <c r="A6" s="5">
        <v>17235547191</v>
      </c>
      <c r="B6" s="6">
        <v>44589</v>
      </c>
      <c r="C6" s="6">
        <v>44590</v>
      </c>
      <c r="D6" s="4">
        <v>454</v>
      </c>
      <c r="E6" s="4" t="str">
        <f>VLOOKUP(A6,HOP!A:L,12,0)</f>
        <v>454.00</v>
      </c>
      <c r="F6" s="4" t="str">
        <f>VLOOKUP(A6,HOP!A:C,3,0)</f>
        <v>2409130</v>
      </c>
      <c r="G6" s="4">
        <f t="shared" si="0"/>
        <v>0</v>
      </c>
      <c r="H6" s="4" t="str">
        <f t="shared" si="1"/>
        <v>，2409130</v>
      </c>
      <c r="I6" s="4" t="str">
        <f>VLOOKUP(A6,HOP!A:T,20,0)</f>
        <v>直连</v>
      </c>
    </row>
    <row r="7" s="4" customFormat="1" spans="1:9">
      <c r="A7" s="5">
        <v>17235630131</v>
      </c>
      <c r="B7" s="6">
        <v>44589</v>
      </c>
      <c r="C7" s="6">
        <v>44590</v>
      </c>
      <c r="D7" s="4">
        <v>454</v>
      </c>
      <c r="E7" s="4" t="str">
        <f>VLOOKUP(A7,HOP!A:L,12,0)</f>
        <v>454.00</v>
      </c>
      <c r="F7" s="4" t="str">
        <f>VLOOKUP(A7,HOP!A:C,3,0)</f>
        <v>2409146</v>
      </c>
      <c r="G7" s="4">
        <f t="shared" si="0"/>
        <v>0</v>
      </c>
      <c r="H7" s="4" t="str">
        <f t="shared" si="1"/>
        <v>，2409146</v>
      </c>
      <c r="I7" s="4" t="str">
        <f>VLOOKUP(A7,HOP!A:T,20,0)</f>
        <v>直连</v>
      </c>
    </row>
    <row r="8" s="4" customFormat="1" hidden="1" spans="1:9">
      <c r="A8" s="5">
        <v>17249266480</v>
      </c>
      <c r="B8" s="6">
        <v>44589</v>
      </c>
      <c r="C8" s="6">
        <v>44590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5">
        <v>17249719986</v>
      </c>
      <c r="B9" s="6">
        <v>44589</v>
      </c>
      <c r="C9" s="6">
        <v>44590</v>
      </c>
      <c r="D9" s="4">
        <v>261</v>
      </c>
      <c r="E9" s="4" t="str">
        <f>VLOOKUP(A9,HOP!A:L,12,0)</f>
        <v>261.00</v>
      </c>
      <c r="F9" s="4" t="str">
        <f>VLOOKUP(A9,HOP!A:C,3,0)</f>
        <v>2410138</v>
      </c>
      <c r="G9" s="4">
        <f t="shared" si="0"/>
        <v>0</v>
      </c>
      <c r="H9" s="4" t="str">
        <f t="shared" si="1"/>
        <v>，2410138</v>
      </c>
      <c r="I9" s="4" t="str">
        <f>VLOOKUP(A9,HOP!A:T,20,0)</f>
        <v>直连</v>
      </c>
    </row>
    <row r="10" s="4" customFormat="1" spans="1:9">
      <c r="A10" s="5">
        <v>17250064009</v>
      </c>
      <c r="B10" s="6">
        <v>44589</v>
      </c>
      <c r="C10" s="6">
        <v>44590</v>
      </c>
      <c r="D10" s="4">
        <v>284</v>
      </c>
      <c r="E10" s="4" t="str">
        <f>VLOOKUP(A10,HOP!A:L,12,0)</f>
        <v>284.00</v>
      </c>
      <c r="F10" s="4" t="str">
        <f>VLOOKUP(A10,HOP!A:C,3,0)</f>
        <v>2410184</v>
      </c>
      <c r="G10" s="4">
        <f t="shared" si="0"/>
        <v>0</v>
      </c>
      <c r="H10" s="4" t="str">
        <f t="shared" si="1"/>
        <v>，2410184</v>
      </c>
      <c r="I10" s="4" t="str">
        <f>VLOOKUP(A10,HOP!A:T,20,0)</f>
        <v>直连</v>
      </c>
    </row>
    <row r="11" s="4" customFormat="1" spans="1:9">
      <c r="A11" s="5">
        <v>17250118723</v>
      </c>
      <c r="B11" s="6">
        <v>44589</v>
      </c>
      <c r="C11" s="6">
        <v>44590</v>
      </c>
      <c r="D11" s="4">
        <v>261</v>
      </c>
      <c r="E11" s="4" t="str">
        <f>VLOOKUP(A11,HOP!A:L,12,0)</f>
        <v>261.00</v>
      </c>
      <c r="F11" s="4" t="str">
        <f>VLOOKUP(A11,HOP!A:C,3,0)</f>
        <v>2410190</v>
      </c>
      <c r="G11" s="4">
        <f t="shared" si="0"/>
        <v>0</v>
      </c>
      <c r="H11" s="4" t="str">
        <f t="shared" si="1"/>
        <v>，2410190</v>
      </c>
      <c r="I11" s="4" t="str">
        <f>VLOOKUP(A11,HOP!A:T,20,0)</f>
        <v>直连</v>
      </c>
    </row>
    <row r="12" s="4" customFormat="1" spans="1:9">
      <c r="A12" s="5">
        <v>17250122246</v>
      </c>
      <c r="B12" s="6">
        <v>44589</v>
      </c>
      <c r="C12" s="6">
        <v>44590</v>
      </c>
      <c r="D12" s="4">
        <v>178</v>
      </c>
      <c r="E12" s="4" t="str">
        <f>VLOOKUP(A12,HOP!A:L,12,0)</f>
        <v>178.00</v>
      </c>
      <c r="F12" s="4" t="str">
        <f>VLOOKUP(A12,HOP!A:C,3,0)</f>
        <v>2410191</v>
      </c>
      <c r="G12" s="4">
        <f t="shared" si="0"/>
        <v>0</v>
      </c>
      <c r="H12" s="4" t="str">
        <f t="shared" si="1"/>
        <v>，2410191</v>
      </c>
      <c r="I12" s="4" t="str">
        <f>VLOOKUP(A12,HOP!A:T,20,0)</f>
        <v>直连</v>
      </c>
    </row>
    <row r="13" s="4" customFormat="1" spans="1:9">
      <c r="A13" s="5">
        <v>17250236620</v>
      </c>
      <c r="B13" s="6">
        <v>44589</v>
      </c>
      <c r="C13" s="6">
        <v>44590</v>
      </c>
      <c r="D13" s="4">
        <v>329</v>
      </c>
      <c r="E13" s="4" t="str">
        <f>VLOOKUP(A13,HOP!A:L,12,0)</f>
        <v>329.00</v>
      </c>
      <c r="F13" s="4" t="str">
        <f>VLOOKUP(A13,HOP!A:C,3,0)</f>
        <v>2410204</v>
      </c>
      <c r="G13" s="4">
        <f t="shared" si="0"/>
        <v>0</v>
      </c>
      <c r="H13" s="4" t="str">
        <f t="shared" si="1"/>
        <v>，2410204</v>
      </c>
      <c r="I13" s="4" t="str">
        <f>VLOOKUP(A13,HOP!A:T,20,0)</f>
        <v>直连</v>
      </c>
    </row>
    <row r="14" s="4" customFormat="1" spans="1:9">
      <c r="A14" s="5">
        <v>17250471859</v>
      </c>
      <c r="B14" s="6">
        <v>44589</v>
      </c>
      <c r="C14" s="6">
        <v>44590</v>
      </c>
      <c r="D14" s="4">
        <v>106</v>
      </c>
      <c r="E14" s="4" t="str">
        <f>VLOOKUP(A14,HOP!A:L,12,0)</f>
        <v>106.00</v>
      </c>
      <c r="F14" s="4" t="str">
        <f>VLOOKUP(A14,HOP!A:C,3,0)</f>
        <v>2410241</v>
      </c>
      <c r="G14" s="4">
        <f t="shared" si="0"/>
        <v>0</v>
      </c>
      <c r="H14" s="4" t="str">
        <f t="shared" si="1"/>
        <v>，2410241</v>
      </c>
      <c r="I14" s="4" t="str">
        <f>VLOOKUP(A14,HOP!A:T,20,0)</f>
        <v>直连</v>
      </c>
    </row>
    <row r="15" s="4" customFormat="1" spans="1:9">
      <c r="A15" s="5">
        <v>17250671640</v>
      </c>
      <c r="B15" s="6">
        <v>44589</v>
      </c>
      <c r="C15" s="6">
        <v>44590</v>
      </c>
      <c r="D15" s="4">
        <v>230</v>
      </c>
      <c r="E15" s="4" t="str">
        <f>VLOOKUP(A15,HOP!A:L,12,0)</f>
        <v>230.00</v>
      </c>
      <c r="F15" s="4" t="str">
        <f>VLOOKUP(A15,HOP!A:C,3,0)</f>
        <v>2410266</v>
      </c>
      <c r="G15" s="4">
        <f t="shared" si="0"/>
        <v>0</v>
      </c>
      <c r="H15" s="4" t="str">
        <f t="shared" si="1"/>
        <v>，2410266</v>
      </c>
      <c r="I15" s="4" t="str">
        <f>VLOOKUP(A15,HOP!A:T,20,0)</f>
        <v>直连</v>
      </c>
    </row>
    <row r="16" s="4" customFormat="1" spans="1:9">
      <c r="A16" s="5">
        <v>17251201779</v>
      </c>
      <c r="B16" s="6">
        <v>44589</v>
      </c>
      <c r="C16" s="6">
        <v>44590</v>
      </c>
      <c r="D16" s="4">
        <v>284</v>
      </c>
      <c r="E16" s="4" t="str">
        <f>VLOOKUP(A16,HOP!A:L,12,0)</f>
        <v>284.00</v>
      </c>
      <c r="F16" s="4" t="str">
        <f>VLOOKUP(A16,HOP!A:C,3,0)</f>
        <v>2410316</v>
      </c>
      <c r="G16" s="4">
        <f t="shared" si="0"/>
        <v>0</v>
      </c>
      <c r="H16" s="4" t="str">
        <f t="shared" si="1"/>
        <v>，2410316</v>
      </c>
      <c r="I16" s="4" t="str">
        <f>VLOOKUP(A16,HOP!A:T,20,0)</f>
        <v>直连</v>
      </c>
    </row>
    <row r="17" s="4" customFormat="1" hidden="1" spans="1:9">
      <c r="A17" s="5">
        <v>17234214575</v>
      </c>
      <c r="B17" s="6">
        <v>44587</v>
      </c>
      <c r="C17" s="6">
        <v>44591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5">
        <v>17249472106</v>
      </c>
      <c r="B18" s="6">
        <v>44590</v>
      </c>
      <c r="C18" s="6">
        <v>44591</v>
      </c>
      <c r="D18" s="4">
        <v>0</v>
      </c>
      <c r="E18" s="4" t="str">
        <f>VLOOKUP(A18,HOP!A:L,12,0)</f>
        <v>0.00</v>
      </c>
      <c r="F18" s="4" t="str">
        <f>VLOOKUP(A18,HOP!A:C,3,0)</f>
        <v>2410102</v>
      </c>
      <c r="G18" s="4">
        <f t="shared" si="0"/>
        <v>0</v>
      </c>
      <c r="H18" s="4" t="str">
        <f t="shared" si="1"/>
        <v>，2410102</v>
      </c>
      <c r="I18" s="4" t="str">
        <f>VLOOKUP(A18,HOP!A:T,20,0)</f>
        <v>直连</v>
      </c>
    </row>
    <row r="19" s="4" customFormat="1" spans="1:9">
      <c r="A19" s="5">
        <v>17251422142</v>
      </c>
      <c r="B19" s="6">
        <v>44590</v>
      </c>
      <c r="C19" s="6">
        <v>44591</v>
      </c>
      <c r="D19" s="4">
        <v>382</v>
      </c>
      <c r="E19" s="4" t="str">
        <f>VLOOKUP(A19,HOP!A:L,12,0)</f>
        <v>382.00</v>
      </c>
      <c r="F19" s="4" t="str">
        <f>VLOOKUP(A19,HOP!A:C,3,0)</f>
        <v>2410348</v>
      </c>
      <c r="G19" s="4">
        <f t="shared" si="0"/>
        <v>0</v>
      </c>
      <c r="H19" s="4" t="str">
        <f t="shared" si="1"/>
        <v>，2410348</v>
      </c>
      <c r="I19" s="4" t="str">
        <f>VLOOKUP(A19,HOP!A:T,20,0)</f>
        <v>直连</v>
      </c>
    </row>
    <row r="20" s="4" customFormat="1" hidden="1" spans="1:9">
      <c r="A20" s="5">
        <v>17252314235</v>
      </c>
      <c r="B20" s="6">
        <v>44590</v>
      </c>
      <c r="C20" s="6">
        <v>44591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1" s="4" customFormat="1" spans="1:9">
      <c r="A21" s="5">
        <v>17255155282</v>
      </c>
      <c r="B21" s="6">
        <v>44590</v>
      </c>
      <c r="C21" s="6">
        <v>44591</v>
      </c>
      <c r="D21" s="4">
        <v>117</v>
      </c>
      <c r="E21" s="4" t="str">
        <f>VLOOKUP(A21,HOP!A:L,12,0)</f>
        <v>117.00</v>
      </c>
      <c r="F21" s="4" t="str">
        <f>VLOOKUP(A21,HOP!A:C,3,0)</f>
        <v>2410494</v>
      </c>
      <c r="G21" s="4">
        <f t="shared" si="0"/>
        <v>0</v>
      </c>
      <c r="H21" s="4" t="str">
        <f t="shared" si="1"/>
        <v>，2410494</v>
      </c>
      <c r="I21" s="4" t="str">
        <f>VLOOKUP(A21,HOP!A:T,20,0)</f>
        <v>直连</v>
      </c>
    </row>
    <row r="22" s="4" customFormat="1" spans="1:9">
      <c r="A22" s="5">
        <v>17255255803</v>
      </c>
      <c r="B22" s="6">
        <v>44590</v>
      </c>
      <c r="C22" s="6">
        <v>44591</v>
      </c>
      <c r="D22" s="4">
        <v>268</v>
      </c>
      <c r="E22" s="4" t="str">
        <f>VLOOKUP(A22,HOP!A:L,12,0)</f>
        <v>268.00</v>
      </c>
      <c r="F22" s="4" t="str">
        <f>VLOOKUP(A22,HOP!A:C,3,0)</f>
        <v>2410508</v>
      </c>
      <c r="G22" s="4">
        <f t="shared" si="0"/>
        <v>0</v>
      </c>
      <c r="H22" s="4" t="str">
        <f t="shared" si="1"/>
        <v>，2410508</v>
      </c>
      <c r="I22" s="4" t="str">
        <f>VLOOKUP(A22,HOP!A:T,20,0)</f>
        <v>直连</v>
      </c>
    </row>
    <row r="23" s="4" customFormat="1" spans="1:9">
      <c r="A23" s="5">
        <v>17255917223</v>
      </c>
      <c r="B23" s="6">
        <v>44590</v>
      </c>
      <c r="C23" s="6">
        <v>44591</v>
      </c>
      <c r="D23" s="4">
        <v>95</v>
      </c>
      <c r="E23" s="4" t="str">
        <f>VLOOKUP(A23,HOP!A:L,12,0)</f>
        <v>95.00</v>
      </c>
      <c r="F23" s="4" t="str">
        <f>VLOOKUP(A23,HOP!A:C,3,0)</f>
        <v>2410581</v>
      </c>
      <c r="G23" s="4">
        <f t="shared" si="0"/>
        <v>0</v>
      </c>
      <c r="H23" s="4" t="str">
        <f t="shared" si="1"/>
        <v>，2410581</v>
      </c>
      <c r="I23" s="4" t="str">
        <f>VLOOKUP(A23,HOP!A:T,20,0)</f>
        <v>直连</v>
      </c>
    </row>
    <row r="24" s="4" customFormat="1" spans="1:9">
      <c r="A24" s="5">
        <v>17256012540</v>
      </c>
      <c r="B24" s="6">
        <v>44590</v>
      </c>
      <c r="C24" s="6">
        <v>44591</v>
      </c>
      <c r="D24" s="4">
        <v>97</v>
      </c>
      <c r="E24" s="4" t="str">
        <f>VLOOKUP(A24,HOP!A:L,12,0)</f>
        <v>97.00</v>
      </c>
      <c r="F24" s="4" t="str">
        <f>VLOOKUP(A24,HOP!A:C,3,0)</f>
        <v>2410594</v>
      </c>
      <c r="G24" s="4">
        <f t="shared" si="0"/>
        <v>0</v>
      </c>
      <c r="H24" s="4" t="str">
        <f t="shared" si="1"/>
        <v>，2410594</v>
      </c>
      <c r="I24" s="4" t="str">
        <f>VLOOKUP(A24,HOP!A:T,20,0)</f>
        <v>直连</v>
      </c>
    </row>
    <row r="25" s="4" customFormat="1" spans="1:9">
      <c r="A25" s="5">
        <v>17256083951</v>
      </c>
      <c r="B25" s="6">
        <v>44590</v>
      </c>
      <c r="C25" s="6">
        <v>44591</v>
      </c>
      <c r="D25" s="4">
        <v>364</v>
      </c>
      <c r="E25" s="4" t="str">
        <f>VLOOKUP(A25,HOP!A:L,12,0)</f>
        <v>364.00</v>
      </c>
      <c r="F25" s="4" t="str">
        <f>VLOOKUP(A25,HOP!A:C,3,0)</f>
        <v>2410607</v>
      </c>
      <c r="G25" s="4">
        <f t="shared" si="0"/>
        <v>0</v>
      </c>
      <c r="H25" s="4" t="str">
        <f t="shared" si="1"/>
        <v>，2410607</v>
      </c>
      <c r="I25" s="4" t="str">
        <f>VLOOKUP(A25,HOP!A:T,20,0)</f>
        <v>直连</v>
      </c>
    </row>
    <row r="26" s="4" customFormat="1" hidden="1" spans="1:9">
      <c r="A26" s="5">
        <v>17256249664</v>
      </c>
      <c r="B26" s="6">
        <v>44590</v>
      </c>
      <c r="C26" s="6">
        <v>44591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7" s="4" customFormat="1" spans="1:9">
      <c r="A27" s="5">
        <v>17256564626</v>
      </c>
      <c r="B27" s="6">
        <v>44590</v>
      </c>
      <c r="C27" s="6">
        <v>44591</v>
      </c>
      <c r="D27" s="4">
        <v>265</v>
      </c>
      <c r="E27" s="4" t="str">
        <f>VLOOKUP(A27,HOP!A:L,12,0)</f>
        <v>265.00</v>
      </c>
      <c r="F27" s="4" t="str">
        <f>VLOOKUP(A27,HOP!A:C,3,0)</f>
        <v>2410655</v>
      </c>
      <c r="G27" s="4">
        <f t="shared" si="0"/>
        <v>0</v>
      </c>
      <c r="H27" s="4" t="str">
        <f t="shared" si="1"/>
        <v>，2410655</v>
      </c>
      <c r="I27" s="4" t="str">
        <f>VLOOKUP(A27,HOP!A:T,20,0)</f>
        <v>直连</v>
      </c>
    </row>
    <row r="28" s="4" customFormat="1" spans="1:9">
      <c r="A28" s="5">
        <v>17256670568</v>
      </c>
      <c r="B28" s="6">
        <v>44590</v>
      </c>
      <c r="C28" s="6">
        <v>44591</v>
      </c>
      <c r="D28" s="4">
        <v>220</v>
      </c>
      <c r="E28" s="4" t="str">
        <f>VLOOKUP(A28,HOP!A:L,12,0)</f>
        <v>220.00</v>
      </c>
      <c r="F28" s="4" t="str">
        <f>VLOOKUP(A28,HOP!A:C,3,0)</f>
        <v>2410668</v>
      </c>
      <c r="G28" s="4">
        <f t="shared" si="0"/>
        <v>0</v>
      </c>
      <c r="H28" s="4" t="str">
        <f t="shared" si="1"/>
        <v>，2410668</v>
      </c>
      <c r="I28" s="4" t="str">
        <f>VLOOKUP(A28,HOP!A:T,20,0)</f>
        <v>直连</v>
      </c>
    </row>
    <row r="30" spans="4:4">
      <c r="D30" s="4">
        <f>SUM(D2:D29)</f>
        <v>6091</v>
      </c>
    </row>
    <row r="34" spans="1:1">
      <c r="A34" s="4" t="s">
        <v>132</v>
      </c>
    </row>
    <row r="35" spans="1:1">
      <c r="A35" s="4" t="s">
        <v>133</v>
      </c>
    </row>
  </sheetData>
  <autoFilter ref="A1:XFD30">
    <filterColumn colId="3">
      <filters blank="1">
        <filter val="6091"/>
        <filter val="153"/>
        <filter val="454"/>
        <filter val="95"/>
        <filter val="97"/>
        <filter val="117"/>
        <filter val="157"/>
        <filter val="220"/>
        <filter val="261"/>
        <filter val="224"/>
        <filter val="364"/>
        <filter val="265"/>
        <filter val="268"/>
        <filter val="329"/>
        <filter val="230"/>
        <filter val="178"/>
        <filter val="382"/>
        <filter val="284"/>
        <filter val="106"/>
        <filter val="9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</row>
    <row r="2" s="1" customFormat="1" spans="1:20">
      <c r="A2" s="3">
        <v>17256670568</v>
      </c>
      <c r="B2" s="1" t="s">
        <v>151</v>
      </c>
      <c r="C2" s="1" t="s">
        <v>152</v>
      </c>
      <c r="D2" s="1" t="s">
        <v>153</v>
      </c>
      <c r="E2" s="1" t="s">
        <v>130</v>
      </c>
      <c r="F2" s="1" t="s">
        <v>151</v>
      </c>
      <c r="G2" s="1" t="s">
        <v>154</v>
      </c>
      <c r="H2" s="1" t="s">
        <v>155</v>
      </c>
      <c r="I2" s="1" t="s">
        <v>156</v>
      </c>
      <c r="J2" s="1" t="s">
        <v>157</v>
      </c>
      <c r="K2" s="1" t="s">
        <v>156</v>
      </c>
      <c r="L2" s="1" t="s">
        <v>156</v>
      </c>
      <c r="M2" s="1" t="s">
        <v>158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</row>
    <row r="3" s="1" customFormat="1" spans="1:20">
      <c r="A3" s="3">
        <v>17256564626</v>
      </c>
      <c r="B3" s="1" t="s">
        <v>151</v>
      </c>
      <c r="C3" s="1" t="s">
        <v>165</v>
      </c>
      <c r="D3" s="1" t="s">
        <v>166</v>
      </c>
      <c r="E3" s="1" t="s">
        <v>125</v>
      </c>
      <c r="F3" s="1" t="s">
        <v>151</v>
      </c>
      <c r="G3" s="1" t="s">
        <v>154</v>
      </c>
      <c r="H3" s="1" t="s">
        <v>155</v>
      </c>
      <c r="I3" s="1" t="s">
        <v>167</v>
      </c>
      <c r="J3" s="1" t="s">
        <v>157</v>
      </c>
      <c r="K3" s="1" t="s">
        <v>167</v>
      </c>
      <c r="L3" s="1" t="s">
        <v>167</v>
      </c>
      <c r="M3" s="1" t="s">
        <v>158</v>
      </c>
      <c r="N3" s="1" t="s">
        <v>158</v>
      </c>
      <c r="O3" s="1" t="s">
        <v>159</v>
      </c>
      <c r="P3" s="1" t="s">
        <v>160</v>
      </c>
      <c r="Q3" s="1" t="s">
        <v>168</v>
      </c>
      <c r="R3" s="1" t="s">
        <v>162</v>
      </c>
      <c r="S3" s="1" t="s">
        <v>163</v>
      </c>
      <c r="T3" s="1" t="s">
        <v>164</v>
      </c>
    </row>
    <row r="4" s="1" customFormat="1" spans="1:20">
      <c r="A4" s="3">
        <v>17256083951</v>
      </c>
      <c r="B4" s="1" t="s">
        <v>151</v>
      </c>
      <c r="C4" s="1" t="s">
        <v>169</v>
      </c>
      <c r="D4" s="1" t="s">
        <v>170</v>
      </c>
      <c r="E4" s="1" t="s">
        <v>171</v>
      </c>
      <c r="F4" s="1" t="s">
        <v>151</v>
      </c>
      <c r="G4" s="1" t="s">
        <v>154</v>
      </c>
      <c r="H4" s="1" t="s">
        <v>155</v>
      </c>
      <c r="I4" s="1" t="s">
        <v>172</v>
      </c>
      <c r="J4" s="1" t="s">
        <v>157</v>
      </c>
      <c r="K4" s="1" t="s">
        <v>172</v>
      </c>
      <c r="L4" s="1" t="s">
        <v>172</v>
      </c>
      <c r="M4" s="1" t="s">
        <v>158</v>
      </c>
      <c r="N4" s="1" t="s">
        <v>158</v>
      </c>
      <c r="O4" s="1" t="s">
        <v>159</v>
      </c>
      <c r="P4" s="1" t="s">
        <v>160</v>
      </c>
      <c r="Q4" s="1" t="s">
        <v>173</v>
      </c>
      <c r="R4" s="1" t="s">
        <v>162</v>
      </c>
      <c r="S4" s="1" t="s">
        <v>163</v>
      </c>
      <c r="T4" s="1" t="s">
        <v>164</v>
      </c>
    </row>
    <row r="5" s="1" customFormat="1" spans="1:20">
      <c r="A5" s="3">
        <v>17256012540</v>
      </c>
      <c r="B5" s="1" t="s">
        <v>151</v>
      </c>
      <c r="C5" s="1" t="s">
        <v>174</v>
      </c>
      <c r="D5" s="1" t="s">
        <v>175</v>
      </c>
      <c r="E5" s="1" t="s">
        <v>115</v>
      </c>
      <c r="F5" s="1" t="s">
        <v>151</v>
      </c>
      <c r="G5" s="1" t="s">
        <v>154</v>
      </c>
      <c r="H5" s="1" t="s">
        <v>155</v>
      </c>
      <c r="I5" s="1" t="s">
        <v>176</v>
      </c>
      <c r="J5" s="1" t="s">
        <v>157</v>
      </c>
      <c r="K5" s="1" t="s">
        <v>176</v>
      </c>
      <c r="L5" s="1" t="s">
        <v>176</v>
      </c>
      <c r="M5" s="1" t="s">
        <v>158</v>
      </c>
      <c r="N5" s="1" t="s">
        <v>158</v>
      </c>
      <c r="O5" s="1" t="s">
        <v>159</v>
      </c>
      <c r="P5" s="1" t="s">
        <v>160</v>
      </c>
      <c r="Q5" s="1" t="s">
        <v>177</v>
      </c>
      <c r="R5" s="1" t="s">
        <v>162</v>
      </c>
      <c r="S5" s="1" t="s">
        <v>163</v>
      </c>
      <c r="T5" s="1" t="s">
        <v>164</v>
      </c>
    </row>
    <row r="6" s="1" customFormat="1" spans="1:20">
      <c r="A6" s="3">
        <v>17255917223</v>
      </c>
      <c r="B6" s="1" t="s">
        <v>151</v>
      </c>
      <c r="C6" s="1" t="s">
        <v>178</v>
      </c>
      <c r="D6" s="1" t="s">
        <v>179</v>
      </c>
      <c r="E6" s="1" t="s">
        <v>112</v>
      </c>
      <c r="F6" s="1" t="s">
        <v>151</v>
      </c>
      <c r="G6" s="1" t="s">
        <v>154</v>
      </c>
      <c r="H6" s="1" t="s">
        <v>155</v>
      </c>
      <c r="I6" s="1" t="s">
        <v>180</v>
      </c>
      <c r="J6" s="1" t="s">
        <v>157</v>
      </c>
      <c r="K6" s="1" t="s">
        <v>180</v>
      </c>
      <c r="L6" s="1" t="s">
        <v>180</v>
      </c>
      <c r="M6" s="1" t="s">
        <v>158</v>
      </c>
      <c r="N6" s="1" t="s">
        <v>158</v>
      </c>
      <c r="O6" s="1" t="s">
        <v>159</v>
      </c>
      <c r="P6" s="1" t="s">
        <v>160</v>
      </c>
      <c r="Q6" s="1" t="s">
        <v>181</v>
      </c>
      <c r="R6" s="1" t="s">
        <v>162</v>
      </c>
      <c r="S6" s="1" t="s">
        <v>163</v>
      </c>
      <c r="T6" s="1" t="s">
        <v>164</v>
      </c>
    </row>
    <row r="7" s="1" customFormat="1" spans="1:20">
      <c r="A7" s="3">
        <v>17255255803</v>
      </c>
      <c r="B7" s="1" t="s">
        <v>151</v>
      </c>
      <c r="C7" s="1" t="s">
        <v>182</v>
      </c>
      <c r="D7" s="1" t="s">
        <v>183</v>
      </c>
      <c r="E7" s="1" t="s">
        <v>108</v>
      </c>
      <c r="F7" s="1" t="s">
        <v>151</v>
      </c>
      <c r="G7" s="1" t="s">
        <v>154</v>
      </c>
      <c r="H7" s="1" t="s">
        <v>155</v>
      </c>
      <c r="I7" s="1" t="s">
        <v>184</v>
      </c>
      <c r="J7" s="1" t="s">
        <v>157</v>
      </c>
      <c r="K7" s="1" t="s">
        <v>184</v>
      </c>
      <c r="L7" s="1" t="s">
        <v>184</v>
      </c>
      <c r="M7" s="1" t="s">
        <v>158</v>
      </c>
      <c r="N7" s="1" t="s">
        <v>158</v>
      </c>
      <c r="O7" s="1" t="s">
        <v>159</v>
      </c>
      <c r="P7" s="1" t="s">
        <v>160</v>
      </c>
      <c r="Q7" s="1" t="s">
        <v>185</v>
      </c>
      <c r="R7" s="1" t="s">
        <v>162</v>
      </c>
      <c r="S7" s="1" t="s">
        <v>163</v>
      </c>
      <c r="T7" s="1" t="s">
        <v>164</v>
      </c>
    </row>
    <row r="8" s="1" customFormat="1" spans="1:20">
      <c r="A8" s="3">
        <v>17255155282</v>
      </c>
      <c r="B8" s="1" t="s">
        <v>151</v>
      </c>
      <c r="C8" s="1" t="s">
        <v>186</v>
      </c>
      <c r="D8" s="1" t="s">
        <v>187</v>
      </c>
      <c r="E8" s="1" t="s">
        <v>104</v>
      </c>
      <c r="F8" s="1" t="s">
        <v>151</v>
      </c>
      <c r="G8" s="1" t="s">
        <v>154</v>
      </c>
      <c r="H8" s="1" t="s">
        <v>155</v>
      </c>
      <c r="I8" s="1" t="s">
        <v>188</v>
      </c>
      <c r="J8" s="1" t="s">
        <v>157</v>
      </c>
      <c r="K8" s="1" t="s">
        <v>188</v>
      </c>
      <c r="L8" s="1" t="s">
        <v>188</v>
      </c>
      <c r="M8" s="1" t="s">
        <v>158</v>
      </c>
      <c r="N8" s="1" t="s">
        <v>158</v>
      </c>
      <c r="O8" s="1" t="s">
        <v>159</v>
      </c>
      <c r="P8" s="1" t="s">
        <v>160</v>
      </c>
      <c r="Q8" s="1" t="s">
        <v>189</v>
      </c>
      <c r="R8" s="1" t="s">
        <v>162</v>
      </c>
      <c r="S8" s="1" t="s">
        <v>163</v>
      </c>
      <c r="T8" s="1" t="s">
        <v>164</v>
      </c>
    </row>
    <row r="9" s="1" customFormat="1" spans="1:20">
      <c r="A9" s="3">
        <v>17251422142</v>
      </c>
      <c r="B9" s="1" t="s">
        <v>190</v>
      </c>
      <c r="C9" s="1" t="s">
        <v>191</v>
      </c>
      <c r="D9" s="1" t="s">
        <v>192</v>
      </c>
      <c r="E9" s="1" t="s">
        <v>95</v>
      </c>
      <c r="F9" s="1" t="s">
        <v>151</v>
      </c>
      <c r="G9" s="1" t="s">
        <v>154</v>
      </c>
      <c r="H9" s="1" t="s">
        <v>155</v>
      </c>
      <c r="I9" s="1" t="s">
        <v>193</v>
      </c>
      <c r="J9" s="1" t="s">
        <v>157</v>
      </c>
      <c r="K9" s="1" t="s">
        <v>193</v>
      </c>
      <c r="L9" s="1" t="s">
        <v>193</v>
      </c>
      <c r="M9" s="1" t="s">
        <v>158</v>
      </c>
      <c r="N9" s="1" t="s">
        <v>158</v>
      </c>
      <c r="O9" s="1" t="s">
        <v>159</v>
      </c>
      <c r="P9" s="1" t="s">
        <v>160</v>
      </c>
      <c r="Q9" s="1" t="s">
        <v>194</v>
      </c>
      <c r="R9" s="1" t="s">
        <v>162</v>
      </c>
      <c r="S9" s="1" t="s">
        <v>163</v>
      </c>
      <c r="T9" s="1" t="s">
        <v>164</v>
      </c>
    </row>
    <row r="10" s="1" customFormat="1" spans="1:20">
      <c r="A10" s="3">
        <v>17251201779</v>
      </c>
      <c r="B10" s="1" t="s">
        <v>190</v>
      </c>
      <c r="C10" s="1" t="s">
        <v>195</v>
      </c>
      <c r="D10" s="1" t="s">
        <v>166</v>
      </c>
      <c r="E10" s="1" t="s">
        <v>85</v>
      </c>
      <c r="F10" s="1" t="s">
        <v>190</v>
      </c>
      <c r="G10" s="1" t="s">
        <v>151</v>
      </c>
      <c r="H10" s="1" t="s">
        <v>155</v>
      </c>
      <c r="I10" s="1" t="s">
        <v>196</v>
      </c>
      <c r="J10" s="1" t="s">
        <v>157</v>
      </c>
      <c r="K10" s="1" t="s">
        <v>196</v>
      </c>
      <c r="L10" s="1" t="s">
        <v>196</v>
      </c>
      <c r="M10" s="1" t="s">
        <v>158</v>
      </c>
      <c r="N10" s="1" t="s">
        <v>158</v>
      </c>
      <c r="O10" s="1" t="s">
        <v>159</v>
      </c>
      <c r="P10" s="1" t="s">
        <v>160</v>
      </c>
      <c r="Q10" s="1" t="s">
        <v>197</v>
      </c>
      <c r="R10" s="1" t="s">
        <v>162</v>
      </c>
      <c r="S10" s="1" t="s">
        <v>163</v>
      </c>
      <c r="T10" s="1" t="s">
        <v>164</v>
      </c>
    </row>
    <row r="11" s="1" customFormat="1" spans="1:20">
      <c r="A11" s="3">
        <v>17250671640</v>
      </c>
      <c r="B11" s="1" t="s">
        <v>190</v>
      </c>
      <c r="C11" s="1" t="s">
        <v>198</v>
      </c>
      <c r="D11" s="1" t="s">
        <v>199</v>
      </c>
      <c r="E11" s="1" t="s">
        <v>200</v>
      </c>
      <c r="F11" s="1" t="s">
        <v>190</v>
      </c>
      <c r="G11" s="1" t="s">
        <v>151</v>
      </c>
      <c r="H11" s="1" t="s">
        <v>155</v>
      </c>
      <c r="I11" s="1" t="s">
        <v>201</v>
      </c>
      <c r="J11" s="1" t="s">
        <v>157</v>
      </c>
      <c r="K11" s="1" t="s">
        <v>201</v>
      </c>
      <c r="L11" s="1" t="s">
        <v>201</v>
      </c>
      <c r="M11" s="1" t="s">
        <v>158</v>
      </c>
      <c r="N11" s="1" t="s">
        <v>158</v>
      </c>
      <c r="O11" s="1" t="s">
        <v>159</v>
      </c>
      <c r="P11" s="1" t="s">
        <v>160</v>
      </c>
      <c r="Q11" s="1" t="s">
        <v>202</v>
      </c>
      <c r="R11" s="1" t="s">
        <v>162</v>
      </c>
      <c r="S11" s="1" t="s">
        <v>163</v>
      </c>
      <c r="T11" s="1" t="s">
        <v>164</v>
      </c>
    </row>
    <row r="12" s="1" customFormat="1" spans="1:20">
      <c r="A12" s="3">
        <v>17250471859</v>
      </c>
      <c r="B12" s="1" t="s">
        <v>190</v>
      </c>
      <c r="C12" s="1" t="s">
        <v>203</v>
      </c>
      <c r="D12" s="1" t="s">
        <v>204</v>
      </c>
      <c r="E12" s="1" t="s">
        <v>80</v>
      </c>
      <c r="F12" s="1" t="s">
        <v>190</v>
      </c>
      <c r="G12" s="1" t="s">
        <v>151</v>
      </c>
      <c r="H12" s="1" t="s">
        <v>155</v>
      </c>
      <c r="I12" s="1" t="s">
        <v>205</v>
      </c>
      <c r="J12" s="1" t="s">
        <v>157</v>
      </c>
      <c r="K12" s="1" t="s">
        <v>205</v>
      </c>
      <c r="L12" s="1" t="s">
        <v>205</v>
      </c>
      <c r="M12" s="1" t="s">
        <v>158</v>
      </c>
      <c r="N12" s="1" t="s">
        <v>158</v>
      </c>
      <c r="O12" s="1" t="s">
        <v>159</v>
      </c>
      <c r="P12" s="1" t="s">
        <v>160</v>
      </c>
      <c r="Q12" s="1" t="s">
        <v>206</v>
      </c>
      <c r="R12" s="1" t="s">
        <v>162</v>
      </c>
      <c r="S12" s="1" t="s">
        <v>163</v>
      </c>
      <c r="T12" s="1" t="s">
        <v>164</v>
      </c>
    </row>
    <row r="13" s="1" customFormat="1" spans="1:20">
      <c r="A13" s="3">
        <v>17250236620</v>
      </c>
      <c r="B13" s="1" t="s">
        <v>190</v>
      </c>
      <c r="C13" s="1" t="s">
        <v>207</v>
      </c>
      <c r="D13" s="1" t="s">
        <v>208</v>
      </c>
      <c r="E13" s="1" t="s">
        <v>76</v>
      </c>
      <c r="F13" s="1" t="s">
        <v>190</v>
      </c>
      <c r="G13" s="1" t="s">
        <v>151</v>
      </c>
      <c r="H13" s="1" t="s">
        <v>155</v>
      </c>
      <c r="I13" s="1" t="s">
        <v>209</v>
      </c>
      <c r="J13" s="1" t="s">
        <v>157</v>
      </c>
      <c r="K13" s="1" t="s">
        <v>209</v>
      </c>
      <c r="L13" s="1" t="s">
        <v>209</v>
      </c>
      <c r="M13" s="1" t="s">
        <v>158</v>
      </c>
      <c r="N13" s="1" t="s">
        <v>158</v>
      </c>
      <c r="O13" s="1" t="s">
        <v>159</v>
      </c>
      <c r="P13" s="1" t="s">
        <v>160</v>
      </c>
      <c r="Q13" s="1" t="s">
        <v>210</v>
      </c>
      <c r="R13" s="1" t="s">
        <v>162</v>
      </c>
      <c r="S13" s="1" t="s">
        <v>163</v>
      </c>
      <c r="T13" s="1" t="s">
        <v>164</v>
      </c>
    </row>
    <row r="14" s="1" customFormat="1" spans="1:20">
      <c r="A14" s="3">
        <v>17250122246</v>
      </c>
      <c r="B14" s="1" t="s">
        <v>190</v>
      </c>
      <c r="C14" s="1" t="s">
        <v>211</v>
      </c>
      <c r="D14" s="1" t="s">
        <v>212</v>
      </c>
      <c r="E14" s="1" t="s">
        <v>70</v>
      </c>
      <c r="F14" s="1" t="s">
        <v>190</v>
      </c>
      <c r="G14" s="1" t="s">
        <v>151</v>
      </c>
      <c r="H14" s="1" t="s">
        <v>155</v>
      </c>
      <c r="I14" s="1" t="s">
        <v>213</v>
      </c>
      <c r="J14" s="1" t="s">
        <v>157</v>
      </c>
      <c r="K14" s="1" t="s">
        <v>213</v>
      </c>
      <c r="L14" s="1" t="s">
        <v>213</v>
      </c>
      <c r="M14" s="1" t="s">
        <v>158</v>
      </c>
      <c r="N14" s="1" t="s">
        <v>158</v>
      </c>
      <c r="O14" s="1" t="s">
        <v>159</v>
      </c>
      <c r="P14" s="1" t="s">
        <v>160</v>
      </c>
      <c r="Q14" s="1" t="s">
        <v>214</v>
      </c>
      <c r="R14" s="1" t="s">
        <v>162</v>
      </c>
      <c r="S14" s="1" t="s">
        <v>163</v>
      </c>
      <c r="T14" s="1" t="s">
        <v>164</v>
      </c>
    </row>
    <row r="15" s="1" customFormat="1" spans="1:20">
      <c r="A15" s="3">
        <v>17250118723</v>
      </c>
      <c r="B15" s="1" t="s">
        <v>190</v>
      </c>
      <c r="C15" s="1" t="s">
        <v>215</v>
      </c>
      <c r="D15" s="1" t="s">
        <v>166</v>
      </c>
      <c r="E15" s="1" t="s">
        <v>65</v>
      </c>
      <c r="F15" s="1" t="s">
        <v>190</v>
      </c>
      <c r="G15" s="1" t="s">
        <v>151</v>
      </c>
      <c r="H15" s="1" t="s">
        <v>155</v>
      </c>
      <c r="I15" s="1" t="s">
        <v>216</v>
      </c>
      <c r="J15" s="1" t="s">
        <v>157</v>
      </c>
      <c r="K15" s="1" t="s">
        <v>216</v>
      </c>
      <c r="L15" s="1" t="s">
        <v>216</v>
      </c>
      <c r="M15" s="1" t="s">
        <v>158</v>
      </c>
      <c r="N15" s="1" t="s">
        <v>158</v>
      </c>
      <c r="O15" s="1" t="s">
        <v>159</v>
      </c>
      <c r="P15" s="1" t="s">
        <v>160</v>
      </c>
      <c r="Q15" s="1" t="s">
        <v>217</v>
      </c>
      <c r="R15" s="1" t="s">
        <v>162</v>
      </c>
      <c r="S15" s="1" t="s">
        <v>163</v>
      </c>
      <c r="T15" s="1" t="s">
        <v>164</v>
      </c>
    </row>
    <row r="16" s="1" customFormat="1" spans="1:20">
      <c r="A16" s="3">
        <v>17250064009</v>
      </c>
      <c r="B16" s="1" t="s">
        <v>190</v>
      </c>
      <c r="C16" s="1" t="s">
        <v>218</v>
      </c>
      <c r="D16" s="1" t="s">
        <v>166</v>
      </c>
      <c r="E16" s="1" t="s">
        <v>63</v>
      </c>
      <c r="F16" s="1" t="s">
        <v>190</v>
      </c>
      <c r="G16" s="1" t="s">
        <v>151</v>
      </c>
      <c r="H16" s="1" t="s">
        <v>155</v>
      </c>
      <c r="I16" s="1" t="s">
        <v>196</v>
      </c>
      <c r="J16" s="1" t="s">
        <v>157</v>
      </c>
      <c r="K16" s="1" t="s">
        <v>196</v>
      </c>
      <c r="L16" s="1" t="s">
        <v>196</v>
      </c>
      <c r="M16" s="1" t="s">
        <v>158</v>
      </c>
      <c r="N16" s="1" t="s">
        <v>158</v>
      </c>
      <c r="O16" s="1" t="s">
        <v>159</v>
      </c>
      <c r="P16" s="1" t="s">
        <v>160</v>
      </c>
      <c r="Q16" s="1" t="s">
        <v>219</v>
      </c>
      <c r="R16" s="1" t="s">
        <v>162</v>
      </c>
      <c r="S16" s="1" t="s">
        <v>163</v>
      </c>
      <c r="T16" s="1" t="s">
        <v>164</v>
      </c>
    </row>
    <row r="17" s="1" customFormat="1" spans="1:20">
      <c r="A17" s="3">
        <v>17249719986</v>
      </c>
      <c r="B17" s="1" t="s">
        <v>190</v>
      </c>
      <c r="C17" s="1" t="s">
        <v>220</v>
      </c>
      <c r="D17" s="1" t="s">
        <v>166</v>
      </c>
      <c r="E17" s="1" t="s">
        <v>221</v>
      </c>
      <c r="F17" s="1" t="s">
        <v>190</v>
      </c>
      <c r="G17" s="1" t="s">
        <v>151</v>
      </c>
      <c r="H17" s="1" t="s">
        <v>155</v>
      </c>
      <c r="I17" s="1" t="s">
        <v>216</v>
      </c>
      <c r="J17" s="1" t="s">
        <v>157</v>
      </c>
      <c r="K17" s="1" t="s">
        <v>216</v>
      </c>
      <c r="L17" s="1" t="s">
        <v>216</v>
      </c>
      <c r="M17" s="1" t="s">
        <v>158</v>
      </c>
      <c r="N17" s="1" t="s">
        <v>158</v>
      </c>
      <c r="O17" s="1" t="s">
        <v>159</v>
      </c>
      <c r="P17" s="1" t="s">
        <v>160</v>
      </c>
      <c r="Q17" s="1" t="s">
        <v>222</v>
      </c>
      <c r="R17" s="1" t="s">
        <v>162</v>
      </c>
      <c r="S17" s="1" t="s">
        <v>163</v>
      </c>
      <c r="T17" s="1" t="s">
        <v>164</v>
      </c>
    </row>
    <row r="18" s="1" customFormat="1" spans="1:20">
      <c r="A18" s="3">
        <v>17249472106</v>
      </c>
      <c r="B18" s="1" t="s">
        <v>190</v>
      </c>
      <c r="C18" s="1" t="s">
        <v>223</v>
      </c>
      <c r="D18" s="1" t="s">
        <v>224</v>
      </c>
      <c r="E18" s="1" t="s">
        <v>91</v>
      </c>
      <c r="F18" s="1" t="s">
        <v>151</v>
      </c>
      <c r="G18" s="1" t="s">
        <v>154</v>
      </c>
      <c r="H18" s="1" t="s">
        <v>155</v>
      </c>
      <c r="I18" s="1" t="s">
        <v>159</v>
      </c>
      <c r="J18" s="1" t="s">
        <v>157</v>
      </c>
      <c r="K18" s="1" t="s">
        <v>159</v>
      </c>
      <c r="L18" s="1" t="s">
        <v>159</v>
      </c>
      <c r="M18" s="1" t="s">
        <v>158</v>
      </c>
      <c r="N18" s="1" t="s">
        <v>158</v>
      </c>
      <c r="O18" s="1" t="s">
        <v>159</v>
      </c>
      <c r="P18" s="1" t="s">
        <v>160</v>
      </c>
      <c r="Q18" s="1" t="s">
        <v>225</v>
      </c>
      <c r="R18" s="1" t="s">
        <v>162</v>
      </c>
      <c r="S18" s="1" t="s">
        <v>163</v>
      </c>
      <c r="T18" s="1" t="s">
        <v>164</v>
      </c>
    </row>
    <row r="19" s="1" customFormat="1" spans="1:20">
      <c r="A19" s="3">
        <v>17235630131</v>
      </c>
      <c r="B19" s="1" t="s">
        <v>226</v>
      </c>
      <c r="C19" s="1" t="s">
        <v>227</v>
      </c>
      <c r="D19" s="1" t="s">
        <v>228</v>
      </c>
      <c r="E19" s="1" t="s">
        <v>53</v>
      </c>
      <c r="F19" s="1" t="s">
        <v>190</v>
      </c>
      <c r="G19" s="1" t="s">
        <v>151</v>
      </c>
      <c r="H19" s="1" t="s">
        <v>155</v>
      </c>
      <c r="I19" s="1" t="s">
        <v>229</v>
      </c>
      <c r="J19" s="1" t="s">
        <v>157</v>
      </c>
      <c r="K19" s="1" t="s">
        <v>229</v>
      </c>
      <c r="L19" s="1" t="s">
        <v>229</v>
      </c>
      <c r="M19" s="1" t="s">
        <v>158</v>
      </c>
      <c r="N19" s="1" t="s">
        <v>158</v>
      </c>
      <c r="O19" s="1" t="s">
        <v>159</v>
      </c>
      <c r="P19" s="1" t="s">
        <v>160</v>
      </c>
      <c r="Q19" s="1" t="s">
        <v>230</v>
      </c>
      <c r="R19" s="1" t="s">
        <v>162</v>
      </c>
      <c r="S19" s="1" t="s">
        <v>163</v>
      </c>
      <c r="T19" s="1" t="s">
        <v>164</v>
      </c>
    </row>
    <row r="20" s="1" customFormat="1" spans="1:20">
      <c r="A20" s="3">
        <v>17235547191</v>
      </c>
      <c r="B20" s="1" t="s">
        <v>226</v>
      </c>
      <c r="C20" s="1" t="s">
        <v>231</v>
      </c>
      <c r="D20" s="1" t="s">
        <v>228</v>
      </c>
      <c r="E20" s="1" t="s">
        <v>51</v>
      </c>
      <c r="F20" s="1" t="s">
        <v>190</v>
      </c>
      <c r="G20" s="1" t="s">
        <v>151</v>
      </c>
      <c r="H20" s="1" t="s">
        <v>155</v>
      </c>
      <c r="I20" s="1" t="s">
        <v>229</v>
      </c>
      <c r="J20" s="1" t="s">
        <v>157</v>
      </c>
      <c r="K20" s="1" t="s">
        <v>229</v>
      </c>
      <c r="L20" s="1" t="s">
        <v>229</v>
      </c>
      <c r="M20" s="1" t="s">
        <v>158</v>
      </c>
      <c r="N20" s="1" t="s">
        <v>158</v>
      </c>
      <c r="O20" s="1" t="s">
        <v>159</v>
      </c>
      <c r="P20" s="1" t="s">
        <v>160</v>
      </c>
      <c r="Q20" s="1" t="s">
        <v>232</v>
      </c>
      <c r="R20" s="1" t="s">
        <v>162</v>
      </c>
      <c r="S20" s="1" t="s">
        <v>163</v>
      </c>
      <c r="T20" s="1" t="s">
        <v>164</v>
      </c>
    </row>
    <row r="21" s="1" customFormat="1" spans="1:20">
      <c r="A21" s="3">
        <v>17235541765</v>
      </c>
      <c r="B21" s="1" t="s">
        <v>226</v>
      </c>
      <c r="C21" s="1" t="s">
        <v>233</v>
      </c>
      <c r="D21" s="1" t="s">
        <v>228</v>
      </c>
      <c r="E21" s="1" t="s">
        <v>234</v>
      </c>
      <c r="F21" s="1" t="s">
        <v>235</v>
      </c>
      <c r="G21" s="1" t="s">
        <v>151</v>
      </c>
      <c r="H21" s="1" t="s">
        <v>155</v>
      </c>
      <c r="I21" s="1" t="s">
        <v>236</v>
      </c>
      <c r="J21" s="1" t="s">
        <v>157</v>
      </c>
      <c r="K21" s="1" t="s">
        <v>236</v>
      </c>
      <c r="L21" s="1" t="s">
        <v>236</v>
      </c>
      <c r="M21" s="1" t="s">
        <v>158</v>
      </c>
      <c r="N21" s="1" t="s">
        <v>158</v>
      </c>
      <c r="O21" s="1" t="s">
        <v>159</v>
      </c>
      <c r="P21" s="1" t="s">
        <v>160</v>
      </c>
      <c r="Q21" s="1" t="s">
        <v>237</v>
      </c>
      <c r="R21" s="1" t="s">
        <v>162</v>
      </c>
      <c r="S21" s="1" t="s">
        <v>163</v>
      </c>
      <c r="T21" s="1" t="s">
        <v>164</v>
      </c>
    </row>
    <row r="22" s="1" customFormat="1" spans="1:20">
      <c r="A22" s="3">
        <v>17232899127</v>
      </c>
      <c r="B22" s="1" t="s">
        <v>238</v>
      </c>
      <c r="C22" s="1" t="s">
        <v>239</v>
      </c>
      <c r="D22" s="1" t="s">
        <v>240</v>
      </c>
      <c r="E22" s="1" t="s">
        <v>44</v>
      </c>
      <c r="F22" s="1" t="s">
        <v>190</v>
      </c>
      <c r="G22" s="1" t="s">
        <v>151</v>
      </c>
      <c r="H22" s="1" t="s">
        <v>155</v>
      </c>
      <c r="I22" s="1" t="s">
        <v>241</v>
      </c>
      <c r="J22" s="1" t="s">
        <v>157</v>
      </c>
      <c r="K22" s="1" t="s">
        <v>241</v>
      </c>
      <c r="L22" s="1" t="s">
        <v>241</v>
      </c>
      <c r="M22" s="1" t="s">
        <v>158</v>
      </c>
      <c r="N22" s="1" t="s">
        <v>158</v>
      </c>
      <c r="O22" s="1" t="s">
        <v>159</v>
      </c>
      <c r="P22" s="1" t="s">
        <v>160</v>
      </c>
      <c r="Q22" s="1" t="s">
        <v>242</v>
      </c>
      <c r="R22" s="1" t="s">
        <v>162</v>
      </c>
      <c r="S22" s="1" t="s">
        <v>163</v>
      </c>
      <c r="T22" s="1" t="s">
        <v>164</v>
      </c>
    </row>
    <row r="23" s="1" customFormat="1" spans="1:20">
      <c r="A23" s="3">
        <v>17232102782</v>
      </c>
      <c r="B23" s="1" t="s">
        <v>238</v>
      </c>
      <c r="C23" s="1" t="s">
        <v>243</v>
      </c>
      <c r="D23" s="1" t="s">
        <v>244</v>
      </c>
      <c r="E23" s="1" t="s">
        <v>39</v>
      </c>
      <c r="F23" s="1" t="s">
        <v>190</v>
      </c>
      <c r="G23" s="1" t="s">
        <v>151</v>
      </c>
      <c r="H23" s="1" t="s">
        <v>155</v>
      </c>
      <c r="I23" s="1" t="s">
        <v>245</v>
      </c>
      <c r="J23" s="1" t="s">
        <v>157</v>
      </c>
      <c r="K23" s="1" t="s">
        <v>245</v>
      </c>
      <c r="L23" s="1" t="s">
        <v>245</v>
      </c>
      <c r="M23" s="1" t="s">
        <v>158</v>
      </c>
      <c r="N23" s="1" t="s">
        <v>158</v>
      </c>
      <c r="O23" s="1" t="s">
        <v>159</v>
      </c>
      <c r="P23" s="1" t="s">
        <v>160</v>
      </c>
      <c r="Q23" s="1" t="s">
        <v>246</v>
      </c>
      <c r="R23" s="1" t="s">
        <v>162</v>
      </c>
      <c r="S23" s="1" t="s">
        <v>163</v>
      </c>
      <c r="T23" s="1" t="s">
        <v>164</v>
      </c>
    </row>
    <row r="24" s="1" customFormat="1" spans="1:20">
      <c r="A24" s="3">
        <v>17221793412</v>
      </c>
      <c r="B24" s="1" t="s">
        <v>247</v>
      </c>
      <c r="C24" s="1" t="s">
        <v>248</v>
      </c>
      <c r="D24" s="1" t="s">
        <v>249</v>
      </c>
      <c r="E24" s="1" t="s">
        <v>250</v>
      </c>
      <c r="F24" s="1" t="s">
        <v>190</v>
      </c>
      <c r="G24" s="1" t="s">
        <v>151</v>
      </c>
      <c r="H24" s="1" t="s">
        <v>155</v>
      </c>
      <c r="I24" s="1" t="s">
        <v>251</v>
      </c>
      <c r="J24" s="1" t="s">
        <v>157</v>
      </c>
      <c r="K24" s="1" t="s">
        <v>251</v>
      </c>
      <c r="L24" s="1" t="s">
        <v>251</v>
      </c>
      <c r="M24" s="1" t="s">
        <v>158</v>
      </c>
      <c r="N24" s="1" t="s">
        <v>158</v>
      </c>
      <c r="O24" s="1" t="s">
        <v>159</v>
      </c>
      <c r="P24" s="1" t="s">
        <v>160</v>
      </c>
      <c r="Q24" s="1" t="s">
        <v>252</v>
      </c>
      <c r="R24" s="1" t="s">
        <v>162</v>
      </c>
      <c r="S24" s="1" t="s">
        <v>163</v>
      </c>
      <c r="T24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2022-02-14T01:52:08Z</dcterms:created>
  <dcterms:modified xsi:type="dcterms:W3CDTF">2022-02-14T01:57:48Z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E87FC0AC2E7E4A3288FC20C3AD764139</vt:lpwstr>
  </property>
  <property fmtid="{D5CDD505-2E9C-101B-9397-08002B2CF9AE}" pid="3" name="KSOProductBuildVer">
    <vt:lpwstr>2052-11.1.0.11294</vt:lpwstr>
  </property>
</Properties>
</file>