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<sst xmlns="http://schemas.openxmlformats.org/spreadsheetml/2006/main" count="492" uniqueCount="223">
  <si>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</si>
  <si>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</si>
  <si>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</si>
  <si>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</si>
  <si>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</si>
  <si>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</si>
  <si>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</si>
  <si>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</si>
  <si>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</si>
  <si>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</si>
  <si>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</si>
  <si>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</si>
  <si>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</si>
  <si>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</si>
  <si>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</si>
  <si>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</si>
  <si>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</si>
  <si>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</si>
  <si>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</si>
  <si>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</si>
  <si>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</si>
  <si>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</si>
  <si>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</si>
  <si>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</si>
  <si>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</si>
  <si>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16995657230	</t>
  </si>
  <si>
    <t>Ctrip</t>
  </si>
  <si>
    <t>正常</t>
  </si>
  <si>
    <t>[波士顿]水岸万丽酒店(Renaissance Boston Waterfront Hotel)(70392642)</t>
  </si>
  <si>
    <t>客房（1张特大床）&lt;2人入住&gt;&lt;不退款&gt;</t>
  </si>
  <si>
    <t>HKD</t>
  </si>
  <si>
    <t>JIN/LEI</t>
  </si>
  <si>
    <t>CA13030220213HKD</t>
  </si>
  <si>
    <t>未提现</t>
  </si>
  <si>
    <t>携程开票</t>
  </si>
  <si>
    <t xml:space="preserve">2343081	</t>
  </si>
  <si>
    <t xml:space="preserve">76676324	</t>
  </si>
  <si>
    <t xml:space="preserve">17204117650	</t>
  </si>
  <si>
    <t>[亚特兰大]威斯汀亚特兰大桃树广场酒店(The Westin Peachtree Plaza, Atlanta)(55491741)</t>
  </si>
  <si>
    <t>传统客房, 1 张特大床&lt;不退款&gt;&lt;2人入住&gt;</t>
  </si>
  <si>
    <t>Bennett/Bailey Elizabeth</t>
  </si>
  <si>
    <t xml:space="preserve">	</t>
  </si>
  <si>
    <t xml:space="preserve">72349512	</t>
  </si>
  <si>
    <t xml:space="preserve">17229153709	</t>
  </si>
  <si>
    <t>[首尔]帕克酒店首尔(The Park Hotel Seoul)(55391324)</t>
  </si>
  <si>
    <t>高级双床房&lt;不退款&gt;&lt;2人入住&gt;</t>
  </si>
  <si>
    <t>LEE/SUJEONG</t>
  </si>
  <si>
    <t xml:space="preserve">2408637	</t>
  </si>
  <si>
    <t xml:space="preserve">17242751273	</t>
  </si>
  <si>
    <t>[济州市]济州天山商务酒店(Jeju Skyhill Business Hotel)(55585904)</t>
  </si>
  <si>
    <t>标准双床房&lt;不退款&gt;&lt;2人入住&gt;</t>
  </si>
  <si>
    <t>KIM/ISAAC</t>
  </si>
  <si>
    <t xml:space="preserve">17242843939	</t>
  </si>
  <si>
    <t>[纳帕]纳帕弓箭酒店(Archer Hotel Napa)(70392916)</t>
  </si>
  <si>
    <t>弓箭特大床套房（带阳台和壁炉）&lt;2人入住&gt;&lt;不退款&gt;</t>
  </si>
  <si>
    <t>DAVIS/TODD</t>
  </si>
  <si>
    <t xml:space="preserve">70482SC151296	</t>
  </si>
  <si>
    <t xml:space="preserve">17318989286	</t>
  </si>
  <si>
    <t>[西归浦市]西归浦JS酒店(Seogwipo JS Hotel)(68545281)</t>
  </si>
  <si>
    <t>标准双人间&lt;不退款&gt;&lt;2人入住&gt;</t>
  </si>
  <si>
    <t>CHOI/CHULYONG</t>
  </si>
  <si>
    <t xml:space="preserve">22221739	</t>
  </si>
  <si>
    <t xml:space="preserve">17319335502	</t>
  </si>
  <si>
    <t>[胡志明市]雅集西贡酒店(Aristo Saigon Hotel)(55321133)</t>
  </si>
  <si>
    <t>至尊豪华房&lt;2人入住&gt;&lt;不退款&gt;</t>
  </si>
  <si>
    <t>dang/Son</t>
  </si>
  <si>
    <t xml:space="preserve">2415861	</t>
  </si>
  <si>
    <t xml:space="preserve">16271202164	</t>
  </si>
  <si>
    <t>[芝加哥]芝加哥希尔顿伦敦之家格芮精选酒店(LondonHouse Chicago, Curio Collection by Hilton)(55345870)</t>
  </si>
  <si>
    <t>特大床房&lt;不退款&gt;&lt;2人入住&gt;</t>
  </si>
  <si>
    <t>PRALL/BERNADETTE ANN,Prall/Kim Anthony</t>
  </si>
  <si>
    <t>CA13030220214HKD-W</t>
  </si>
  <si>
    <t xml:space="preserve">2251756	</t>
  </si>
  <si>
    <t xml:space="preserve">3189462985	</t>
  </si>
  <si>
    <t xml:space="preserve">16271370764	</t>
  </si>
  <si>
    <t>PRALL/BERNADETTE ANN,Prall/Kim Anthomy</t>
  </si>
  <si>
    <t xml:space="preserve">3192039919	</t>
  </si>
  <si>
    <t xml:space="preserve">17271711988	</t>
  </si>
  <si>
    <t>jang/juho</t>
  </si>
  <si>
    <t>CA13030220214HKD</t>
  </si>
  <si>
    <t xml:space="preserve">17286724575	</t>
  </si>
  <si>
    <t>[维尔纽斯]维尔纽斯空中旅馆酒店(AirInn Vilnius Hotel)(55367434)</t>
  </si>
  <si>
    <t>标准大床房&lt;不退款&gt;&lt;2人入住&gt;</t>
  </si>
  <si>
    <t>Keblikas/Vaidas</t>
  </si>
  <si>
    <t xml:space="preserve">OK_ERICSOFT	</t>
  </si>
  <si>
    <t xml:space="preserve">17302960738	</t>
  </si>
  <si>
    <t>[阿纳海姆]阿纳海姆希尔顿酒店(Hilton Anaheim)(55862042)</t>
  </si>
  <si>
    <t>Nguyen/Ashley Grace</t>
  </si>
  <si>
    <t xml:space="preserve">3234705257	</t>
  </si>
  <si>
    <t xml:space="preserve">17306181581	</t>
  </si>
  <si>
    <t>[新加坡]新加坡悦乐加东酒店(SG Clean)(Village Hotel Katong by Far East Hospitality Singapore (SG Clean))(55851944)</t>
  </si>
  <si>
    <t>高级客房&lt;不退款&gt;&lt;2人入住&gt;</t>
  </si>
  <si>
    <t>CHIA/PENG WEN MARC,YEO/RU EN ALEX</t>
  </si>
  <si>
    <t xml:space="preserve">2414714	</t>
  </si>
  <si>
    <t>退单</t>
  </si>
  <si>
    <t xml:space="preserve">17325935239	</t>
  </si>
  <si>
    <t>[Klojen]玛琅 OJ 贝斯特韦斯特酒店(The 1O1 Malang OJ)(55812480)</t>
  </si>
  <si>
    <t>豪华特大床房&lt;2人入住&gt;&lt;不退款&gt;</t>
  </si>
  <si>
    <t>rafsanjani/muhammad linggar</t>
  </si>
  <si>
    <t xml:space="preserve">2416409	</t>
  </si>
  <si>
    <t xml:space="preserve">17327306773	</t>
  </si>
  <si>
    <t>[巴厘岛]水明漾日落感受酒店(Sense Sunset Hotel Seminyak)(55439262)</t>
  </si>
  <si>
    <t>高级房&lt;不退款&gt;&lt;2人入住&gt;</t>
  </si>
  <si>
    <t>Yudhistira/Adiansa</t>
  </si>
  <si>
    <t>，</t>
  </si>
  <si>
    <t xml:space="preserve"> 22911 HKD</t>
  </si>
  <si>
    <t>A220214105515481</t>
  </si>
  <si>
    <t>总计：22911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</si>
  <si>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</si>
  <si>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</si>
  <si>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</si>
  <si>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</si>
  <si>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</si>
  <si>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</si>
  <si>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</si>
  <si>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</si>
  <si>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</si>
  <si>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</si>
  <si>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</si>
  <si>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</si>
  <si>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</si>
  <si>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</si>
  <si>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</si>
  <si>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</si>
  <si>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</si>
  <si>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2022-02-10</t>
  </si>
  <si>
    <t>2416806</t>
  </si>
  <si>
    <t>水明漾日落感受酒店</t>
  </si>
  <si>
    <t>Yudhistira Adiansa</t>
  </si>
  <si>
    <t>2022-02-11</t>
  </si>
  <si>
    <t>退房日周结</t>
  </si>
  <si>
    <t>64.62</t>
  </si>
  <si>
    <t>79.00</t>
  </si>
  <si>
    <t>0</t>
  </si>
  <si>
    <t>0.00</t>
  </si>
  <si>
    <t>携程汇智国际直连</t>
  </si>
  <si>
    <t>2022-02-10 17:12:53</t>
  </si>
  <si>
    <t>否</t>
  </si>
  <si>
    <t>汇智国际旅游发展有限公司</t>
  </si>
  <si>
    <t>直连</t>
  </si>
  <si>
    <t>2416409</t>
  </si>
  <si>
    <t>1O1 马朗 OJ 酒店</t>
  </si>
  <si>
    <t>rafsanjani muhammad linggar</t>
  </si>
  <si>
    <t>179.14</t>
  </si>
  <si>
    <t>219.00</t>
  </si>
  <si>
    <t>2022-02-10 11:53:52</t>
  </si>
  <si>
    <t>2022-02-09</t>
  </si>
  <si>
    <t>2415861</t>
  </si>
  <si>
    <t>雅集西贡酒店</t>
  </si>
  <si>
    <t>dang Son</t>
  </si>
  <si>
    <t>157.08</t>
  </si>
  <si>
    <t>192.00</t>
  </si>
  <si>
    <t>2022-02-09 19:06:53</t>
  </si>
  <si>
    <t>2415793</t>
  </si>
  <si>
    <t>济州岛西归浦Js价值酒店</t>
  </si>
  <si>
    <t>CHOI CHULYONG</t>
  </si>
  <si>
    <t>266.70</t>
  </si>
  <si>
    <t>326.00</t>
  </si>
  <si>
    <t>2022-02-09 17:54:09</t>
  </si>
  <si>
    <t>2022-02-07</t>
  </si>
  <si>
    <t>2414714</t>
  </si>
  <si>
    <t>新加坡悦乐加东酒店</t>
  </si>
  <si>
    <t>CHIA PENG WEN MARC,YEO RU EN ALEX</t>
  </si>
  <si>
    <t>2022-02-08</t>
  </si>
  <si>
    <t>1639.07</t>
  </si>
  <si>
    <t>2004.00</t>
  </si>
  <si>
    <t>668.01</t>
  </si>
  <si>
    <t>-1335</t>
  </si>
  <si>
    <t>-1092</t>
  </si>
  <si>
    <t>2022-02-07 23:21:54</t>
  </si>
  <si>
    <t>2414185</t>
  </si>
  <si>
    <t>阿纳海姆希尔顿酒店</t>
  </si>
  <si>
    <t>Nguyen Ashley Grace</t>
  </si>
  <si>
    <t>840.80</t>
  </si>
  <si>
    <t>1028.00</t>
  </si>
  <si>
    <t>2022-02-07 09:35:04</t>
  </si>
  <si>
    <t>2022-02-04</t>
  </si>
  <si>
    <t>2413110</t>
  </si>
  <si>
    <t>维尔纽斯空中旅馆酒店</t>
  </si>
  <si>
    <t>Keblikas Vaidas</t>
  </si>
  <si>
    <t>347.61</t>
  </si>
  <si>
    <t>425.00</t>
  </si>
  <si>
    <t>2022-02-04 23:39:22</t>
  </si>
  <si>
    <t>2022-02-02</t>
  </si>
  <si>
    <t>2412166</t>
  </si>
  <si>
    <t>济州天山商务酒店</t>
  </si>
  <si>
    <t>jang juho</t>
  </si>
  <si>
    <t>348.43</t>
  </si>
  <si>
    <t>426.00</t>
  </si>
  <si>
    <t>2022-02-02 21:13:43</t>
  </si>
  <si>
    <t>2022-01-27</t>
  </si>
  <si>
    <t>2409750</t>
  </si>
  <si>
    <t>纳帕弓箭酒店</t>
  </si>
  <si>
    <t>DAVIS TODD</t>
  </si>
  <si>
    <t>5432.49</t>
  </si>
  <si>
    <t>6642.00</t>
  </si>
  <si>
    <t>2022-01-27 12:47:31</t>
  </si>
  <si>
    <t>2409738</t>
  </si>
  <si>
    <t>KIM ISAAC</t>
  </si>
  <si>
    <t>233.92</t>
  </si>
  <si>
    <t>286.00</t>
  </si>
  <si>
    <t>2022-01-27 11:50:00</t>
  </si>
  <si>
    <t>2022-01-25</t>
  </si>
  <si>
    <t>2408637</t>
  </si>
  <si>
    <t>首尔永登浦帕克酒店</t>
  </si>
  <si>
    <t>LEE SUJEONG</t>
  </si>
  <si>
    <t>898.05</t>
  </si>
  <si>
    <t>1098.00</t>
  </si>
  <si>
    <t>2022-01-25 12:17:00</t>
  </si>
  <si>
    <t>2022-01-20</t>
  </si>
  <si>
    <t>2402055</t>
  </si>
  <si>
    <t>威斯汀桃树广场酒店</t>
  </si>
  <si>
    <t>Bennett Bailey Elizabeth</t>
  </si>
  <si>
    <t>706.67</t>
  </si>
  <si>
    <t>864.00</t>
  </si>
  <si>
    <t>2022-01-20 12:01:19</t>
  </si>
  <si>
    <t>2021-12-16</t>
  </si>
  <si>
    <t>2343081</t>
  </si>
  <si>
    <t>水岸万丽酒店</t>
  </si>
  <si>
    <t>JIN LEI</t>
  </si>
  <si>
    <t>6431.24</t>
  </si>
  <si>
    <t>7866.00</t>
  </si>
  <si>
    <t>2021-12-16 16:56:36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</si>
</sst>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44596</v>
      </c>
      <c r="G2" s="6">
        <v>44602</v>
      </c>
      <c r="H2" s="4">
        <v>1</v>
      </c>
      <c r="I2" s="4">
        <v>6</v>
      </c>
      <c r="J2" s="4">
        <v>6</v>
      </c>
      <c r="K2" s="4" t="s">
        <v>30</v>
      </c>
      <c r="L2" s="4">
        <v>7866</v>
      </c>
      <c r="M2" s="4">
        <v>7866</v>
      </c>
      <c r="N2" s="4" t="s">
        <v>31</v>
      </c>
      <c r="O2" s="4" t="s">
        <v>32</v>
      </c>
      <c r="P2" s="4" t="s">
        <v>33</v>
      </c>
      <c r="Q2" s="4">
        <v>0</v>
      </c>
      <c r="R2" s="7">
        <v>44546</v>
      </c>
      <c r="S2" s="6">
        <v>44605</v>
      </c>
      <c r="T2" s="4" t="s">
        <v>34</v>
      </c>
      <c r="U2" s="4">
        <v>7866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44601</v>
      </c>
      <c r="G3" s="6">
        <v>44602</v>
      </c>
      <c r="H3" s="4">
        <v>1</v>
      </c>
      <c r="I3" s="4">
        <v>1</v>
      </c>
      <c r="J3" s="4">
        <v>1</v>
      </c>
      <c r="K3" s="4" t="s">
        <v>30</v>
      </c>
      <c r="L3" s="4">
        <v>864</v>
      </c>
      <c r="M3" s="4">
        <v>864</v>
      </c>
      <c r="N3" s="4" t="s">
        <v>40</v>
      </c>
      <c r="O3" s="4" t="s">
        <v>32</v>
      </c>
      <c r="P3" s="4" t="s">
        <v>33</v>
      </c>
      <c r="Q3" s="4">
        <v>0</v>
      </c>
      <c r="R3" s="7">
        <v>44581</v>
      </c>
      <c r="S3" s="6">
        <v>44605</v>
      </c>
      <c r="T3" s="4" t="s">
        <v>34</v>
      </c>
      <c r="U3" s="4">
        <v>864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44599</v>
      </c>
      <c r="G4" s="6">
        <v>44602</v>
      </c>
      <c r="H4" s="4">
        <v>1</v>
      </c>
      <c r="I4" s="4">
        <v>3</v>
      </c>
      <c r="J4" s="4">
        <v>3</v>
      </c>
      <c r="K4" s="4" t="s">
        <v>30</v>
      </c>
      <c r="L4" s="4">
        <v>1098</v>
      </c>
      <c r="M4" s="4">
        <v>1098</v>
      </c>
      <c r="N4" s="4" t="s">
        <v>46</v>
      </c>
      <c r="O4" s="4" t="s">
        <v>32</v>
      </c>
      <c r="P4" s="4" t="s">
        <v>33</v>
      </c>
      <c r="Q4" s="4">
        <v>0</v>
      </c>
      <c r="R4" s="7">
        <v>44586</v>
      </c>
      <c r="S4" s="6">
        <v>44605</v>
      </c>
      <c r="T4" s="4" t="s">
        <v>34</v>
      </c>
      <c r="U4" s="4">
        <v>1098</v>
      </c>
      <c r="V4" s="4">
        <v>0</v>
      </c>
      <c r="W4" s="4">
        <v>0</v>
      </c>
      <c r="X4" s="4" t="s">
        <v>47</v>
      </c>
      <c r="Y4" s="4" t="s">
        <v>41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44600</v>
      </c>
      <c r="G5" s="6">
        <v>44602</v>
      </c>
      <c r="H5" s="4">
        <v>1</v>
      </c>
      <c r="I5" s="4">
        <v>2</v>
      </c>
      <c r="J5" s="4">
        <v>2</v>
      </c>
      <c r="K5" s="4" t="s">
        <v>30</v>
      </c>
      <c r="L5" s="4">
        <v>286</v>
      </c>
      <c r="M5" s="4">
        <v>286</v>
      </c>
      <c r="N5" s="4" t="s">
        <v>51</v>
      </c>
      <c r="O5" s="4" t="s">
        <v>32</v>
      </c>
      <c r="P5" s="4" t="s">
        <v>33</v>
      </c>
      <c r="Q5" s="4">
        <v>0</v>
      </c>
      <c r="R5" s="7">
        <v>44588</v>
      </c>
      <c r="S5" s="6">
        <v>44605</v>
      </c>
      <c r="T5" s="4" t="s">
        <v>34</v>
      </c>
      <c r="U5" s="4">
        <v>286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44600</v>
      </c>
      <c r="G6" s="6">
        <v>44602</v>
      </c>
      <c r="H6" s="4">
        <v>1</v>
      </c>
      <c r="I6" s="4">
        <v>2</v>
      </c>
      <c r="J6" s="4">
        <v>2</v>
      </c>
      <c r="K6" s="4" t="s">
        <v>30</v>
      </c>
      <c r="L6" s="4">
        <v>6642</v>
      </c>
      <c r="M6" s="4">
        <v>6642</v>
      </c>
      <c r="N6" s="4" t="s">
        <v>55</v>
      </c>
      <c r="O6" s="4" t="s">
        <v>32</v>
      </c>
      <c r="P6" s="4" t="s">
        <v>33</v>
      </c>
      <c r="Q6" s="4">
        <v>0</v>
      </c>
      <c r="R6" s="7">
        <v>44588</v>
      </c>
      <c r="S6" s="6">
        <v>44605</v>
      </c>
      <c r="T6" s="4" t="s">
        <v>34</v>
      </c>
      <c r="U6" s="4">
        <v>6642</v>
      </c>
      <c r="V6" s="4">
        <v>0</v>
      </c>
      <c r="W6" s="4">
        <v>0</v>
      </c>
      <c r="X6" s="4" t="s">
        <v>41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44601</v>
      </c>
      <c r="G7" s="6">
        <v>44602</v>
      </c>
      <c r="H7" s="4">
        <v>1</v>
      </c>
      <c r="I7" s="4">
        <v>1</v>
      </c>
      <c r="J7" s="4">
        <v>1</v>
      </c>
      <c r="K7" s="4" t="s">
        <v>30</v>
      </c>
      <c r="L7" s="4">
        <v>326</v>
      </c>
      <c r="M7" s="4">
        <v>326</v>
      </c>
      <c r="N7" s="4" t="s">
        <v>60</v>
      </c>
      <c r="O7" s="4" t="s">
        <v>32</v>
      </c>
      <c r="P7" s="4" t="s">
        <v>33</v>
      </c>
      <c r="Q7" s="4">
        <v>0</v>
      </c>
      <c r="R7" s="7">
        <v>44601</v>
      </c>
      <c r="S7" s="6">
        <v>44605</v>
      </c>
      <c r="T7" s="4" t="s">
        <v>34</v>
      </c>
      <c r="U7" s="4">
        <v>326</v>
      </c>
      <c r="V7" s="4">
        <v>0</v>
      </c>
      <c r="W7" s="4">
        <v>0</v>
      </c>
      <c r="X7" s="4" t="s">
        <v>41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44601</v>
      </c>
      <c r="G8" s="6">
        <v>44602</v>
      </c>
      <c r="H8" s="4">
        <v>1</v>
      </c>
      <c r="I8" s="4">
        <v>1</v>
      </c>
      <c r="J8" s="4">
        <v>1</v>
      </c>
      <c r="K8" s="4" t="s">
        <v>30</v>
      </c>
      <c r="L8" s="4">
        <v>192</v>
      </c>
      <c r="M8" s="4">
        <v>192</v>
      </c>
      <c r="N8" s="4" t="s">
        <v>65</v>
      </c>
      <c r="O8" s="4" t="s">
        <v>32</v>
      </c>
      <c r="P8" s="4" t="s">
        <v>33</v>
      </c>
      <c r="Q8" s="4">
        <v>0</v>
      </c>
      <c r="R8" s="7">
        <v>44601</v>
      </c>
      <c r="S8" s="6">
        <v>44605</v>
      </c>
      <c r="T8" s="4" t="s">
        <v>34</v>
      </c>
      <c r="U8" s="4">
        <v>192</v>
      </c>
      <c r="V8" s="4">
        <v>0</v>
      </c>
      <c r="W8" s="4">
        <v>0</v>
      </c>
      <c r="X8" s="4" t="s">
        <v>66</v>
      </c>
      <c r="Y8" s="4" t="s">
        <v>41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44599</v>
      </c>
      <c r="G9" s="6">
        <v>44600</v>
      </c>
      <c r="H9" s="4">
        <v>1</v>
      </c>
      <c r="I9" s="4">
        <v>1</v>
      </c>
      <c r="J9" s="4">
        <v>1</v>
      </c>
      <c r="K9" s="4" t="s">
        <v>30</v>
      </c>
      <c r="L9" s="4">
        <v>1378</v>
      </c>
      <c r="M9" s="4">
        <v>1378</v>
      </c>
      <c r="N9" s="4" t="s">
        <v>70</v>
      </c>
      <c r="O9" s="4" t="s">
        <v>71</v>
      </c>
      <c r="P9" s="4" t="s">
        <v>33</v>
      </c>
      <c r="Q9" s="4">
        <v>0</v>
      </c>
      <c r="R9" s="7">
        <v>44451</v>
      </c>
      <c r="S9" s="6">
        <v>44606</v>
      </c>
      <c r="T9" s="4" t="s">
        <v>34</v>
      </c>
      <c r="U9" s="4">
        <v>1378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44600</v>
      </c>
      <c r="G10" s="6">
        <v>44601</v>
      </c>
      <c r="H10" s="4">
        <v>1</v>
      </c>
      <c r="I10" s="4">
        <v>1</v>
      </c>
      <c r="J10" s="4">
        <v>1</v>
      </c>
      <c r="K10" s="4" t="s">
        <v>30</v>
      </c>
      <c r="L10" s="4">
        <v>1414</v>
      </c>
      <c r="M10" s="4">
        <v>1414</v>
      </c>
      <c r="N10" s="4" t="s">
        <v>75</v>
      </c>
      <c r="O10" s="4" t="s">
        <v>71</v>
      </c>
      <c r="P10" s="4" t="s">
        <v>33</v>
      </c>
      <c r="Q10" s="4">
        <v>0</v>
      </c>
      <c r="R10" s="7">
        <v>44451</v>
      </c>
      <c r="S10" s="6">
        <v>44606</v>
      </c>
      <c r="T10" s="4" t="s">
        <v>34</v>
      </c>
      <c r="U10" s="4">
        <v>1414</v>
      </c>
      <c r="V10" s="4">
        <v>0</v>
      </c>
      <c r="W10" s="4">
        <v>0</v>
      </c>
      <c r="X10" s="4" t="s">
        <v>41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49</v>
      </c>
      <c r="E11" s="4" t="s">
        <v>50</v>
      </c>
      <c r="F11" s="6">
        <v>44600</v>
      </c>
      <c r="G11" s="6">
        <v>44603</v>
      </c>
      <c r="H11" s="4">
        <v>1</v>
      </c>
      <c r="I11" s="4">
        <v>3</v>
      </c>
      <c r="J11" s="4">
        <v>3</v>
      </c>
      <c r="K11" s="4" t="s">
        <v>30</v>
      </c>
      <c r="L11" s="4">
        <v>426</v>
      </c>
      <c r="M11" s="4">
        <v>426</v>
      </c>
      <c r="N11" s="4" t="s">
        <v>78</v>
      </c>
      <c r="O11" s="4" t="s">
        <v>79</v>
      </c>
      <c r="P11" s="4" t="s">
        <v>33</v>
      </c>
      <c r="Q11" s="4">
        <v>0</v>
      </c>
      <c r="R11" s="7">
        <v>44594</v>
      </c>
      <c r="S11" s="6">
        <v>44606</v>
      </c>
      <c r="T11" s="4" t="s">
        <v>34</v>
      </c>
      <c r="U11" s="4">
        <v>426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44602</v>
      </c>
      <c r="G12" s="6">
        <v>44603</v>
      </c>
      <c r="H12" s="4">
        <v>1</v>
      </c>
      <c r="I12" s="4">
        <v>1</v>
      </c>
      <c r="J12" s="4">
        <v>1</v>
      </c>
      <c r="K12" s="4" t="s">
        <v>30</v>
      </c>
      <c r="L12" s="4">
        <v>425</v>
      </c>
      <c r="M12" s="4">
        <v>425</v>
      </c>
      <c r="N12" s="4" t="s">
        <v>83</v>
      </c>
      <c r="O12" s="4" t="s">
        <v>79</v>
      </c>
      <c r="P12" s="4" t="s">
        <v>33</v>
      </c>
      <c r="Q12" s="4">
        <v>0</v>
      </c>
      <c r="R12" s="7">
        <v>44596</v>
      </c>
      <c r="S12" s="6">
        <v>44606</v>
      </c>
      <c r="T12" s="4" t="s">
        <v>34</v>
      </c>
      <c r="U12" s="4">
        <v>425</v>
      </c>
      <c r="V12" s="4">
        <v>0</v>
      </c>
      <c r="W12" s="4">
        <v>0</v>
      </c>
      <c r="X12" s="4" t="s">
        <v>41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69</v>
      </c>
      <c r="F13" s="6">
        <v>44602</v>
      </c>
      <c r="G13" s="6">
        <v>44603</v>
      </c>
      <c r="H13" s="4">
        <v>1</v>
      </c>
      <c r="I13" s="4">
        <v>1</v>
      </c>
      <c r="J13" s="4">
        <v>1</v>
      </c>
      <c r="K13" s="4" t="s">
        <v>30</v>
      </c>
      <c r="L13" s="4">
        <v>1028</v>
      </c>
      <c r="M13" s="4">
        <v>1028</v>
      </c>
      <c r="N13" s="4" t="s">
        <v>87</v>
      </c>
      <c r="O13" s="4" t="s">
        <v>79</v>
      </c>
      <c r="P13" s="4" t="s">
        <v>33</v>
      </c>
      <c r="Q13" s="4">
        <v>0</v>
      </c>
      <c r="R13" s="7">
        <v>44599</v>
      </c>
      <c r="S13" s="6">
        <v>44606</v>
      </c>
      <c r="T13" s="4" t="s">
        <v>34</v>
      </c>
      <c r="U13" s="4">
        <v>1028</v>
      </c>
      <c r="V13" s="4">
        <v>0</v>
      </c>
      <c r="W13" s="4">
        <v>0</v>
      </c>
      <c r="X13" s="4" t="s">
        <v>41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44600</v>
      </c>
      <c r="G14" s="6">
        <v>44603</v>
      </c>
      <c r="H14" s="4">
        <v>1</v>
      </c>
      <c r="I14" s="4">
        <v>3</v>
      </c>
      <c r="J14" s="4">
        <v>3</v>
      </c>
      <c r="K14" s="4" t="s">
        <v>30</v>
      </c>
      <c r="L14" s="4">
        <v>2004</v>
      </c>
      <c r="M14" s="4">
        <v>2004</v>
      </c>
      <c r="N14" s="4" t="s">
        <v>92</v>
      </c>
      <c r="O14" s="4" t="s">
        <v>79</v>
      </c>
      <c r="P14" s="4" t="s">
        <v>33</v>
      </c>
      <c r="Q14" s="4">
        <v>0</v>
      </c>
      <c r="R14" s="7">
        <v>44599</v>
      </c>
      <c r="S14" s="6">
        <v>44606</v>
      </c>
      <c r="T14" s="4" t="s">
        <v>34</v>
      </c>
      <c r="U14" s="4">
        <v>2004</v>
      </c>
      <c r="V14" s="4">
        <v>0</v>
      </c>
      <c r="W14" s="4">
        <v>0</v>
      </c>
      <c r="X14" s="4" t="s">
        <v>93</v>
      </c>
      <c r="Y14" s="4" t="s">
        <v>41</v>
      </c>
    </row>
    <row r="15" s="4" customFormat="1" spans="1:25">
      <c r="A15" s="4" t="s">
        <v>89</v>
      </c>
      <c r="B15" s="4" t="s">
        <v>26</v>
      </c>
      <c r="C15" s="4" t="s">
        <v>94</v>
      </c>
      <c r="D15" s="4" t="s">
        <v>90</v>
      </c>
      <c r="E15" s="4" t="s">
        <v>91</v>
      </c>
      <c r="F15" s="6">
        <v>44600</v>
      </c>
      <c r="G15" s="6">
        <v>44603</v>
      </c>
      <c r="H15" s="4">
        <v>1</v>
      </c>
      <c r="I15" s="4">
        <v>3</v>
      </c>
      <c r="J15" s="4">
        <v>3</v>
      </c>
      <c r="K15" s="4" t="s">
        <v>30</v>
      </c>
      <c r="L15" s="4">
        <v>-1336</v>
      </c>
      <c r="M15" s="4">
        <v>-1336</v>
      </c>
      <c r="N15" s="4" t="s">
        <v>92</v>
      </c>
      <c r="O15" s="4" t="s">
        <v>79</v>
      </c>
      <c r="P15" s="4" t="s">
        <v>33</v>
      </c>
      <c r="Q15" s="4">
        <v>0</v>
      </c>
      <c r="R15" s="7">
        <v>44599</v>
      </c>
      <c r="S15" s="6">
        <v>44606</v>
      </c>
      <c r="T15" s="4" t="s">
        <v>34</v>
      </c>
      <c r="U15" s="4">
        <v>-1336</v>
      </c>
      <c r="V15" s="4">
        <v>0</v>
      </c>
      <c r="W15" s="4">
        <v>0</v>
      </c>
      <c r="X15" s="4" t="s">
        <v>93</v>
      </c>
      <c r="Y15" s="4" t="s">
        <v>41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44602</v>
      </c>
      <c r="G16" s="6">
        <v>44603</v>
      </c>
      <c r="H16" s="4">
        <v>1</v>
      </c>
      <c r="I16" s="4">
        <v>1</v>
      </c>
      <c r="J16" s="4">
        <v>1</v>
      </c>
      <c r="K16" s="4" t="s">
        <v>30</v>
      </c>
      <c r="L16" s="4">
        <v>219</v>
      </c>
      <c r="M16" s="4">
        <v>219</v>
      </c>
      <c r="N16" s="4" t="s">
        <v>98</v>
      </c>
      <c r="O16" s="4" t="s">
        <v>79</v>
      </c>
      <c r="P16" s="4" t="s">
        <v>33</v>
      </c>
      <c r="Q16" s="4">
        <v>0</v>
      </c>
      <c r="R16" s="7">
        <v>44602</v>
      </c>
      <c r="S16" s="6">
        <v>44606</v>
      </c>
      <c r="T16" s="4" t="s">
        <v>34</v>
      </c>
      <c r="U16" s="4">
        <v>219</v>
      </c>
      <c r="V16" s="4">
        <v>0</v>
      </c>
      <c r="W16" s="4">
        <v>0</v>
      </c>
      <c r="X16" s="4" t="s">
        <v>99</v>
      </c>
      <c r="Y16" s="4" t="s">
        <v>41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44602</v>
      </c>
      <c r="G17" s="6">
        <v>44603</v>
      </c>
      <c r="H17" s="4">
        <v>1</v>
      </c>
      <c r="I17" s="4">
        <v>1</v>
      </c>
      <c r="J17" s="4">
        <v>1</v>
      </c>
      <c r="K17" s="4" t="s">
        <v>30</v>
      </c>
      <c r="L17" s="4">
        <v>79</v>
      </c>
      <c r="M17" s="4">
        <v>79</v>
      </c>
      <c r="N17" s="4" t="s">
        <v>103</v>
      </c>
      <c r="O17" s="4" t="s">
        <v>79</v>
      </c>
      <c r="P17" s="4" t="s">
        <v>33</v>
      </c>
      <c r="Q17" s="4">
        <v>0</v>
      </c>
      <c r="R17" s="7">
        <v>44602</v>
      </c>
      <c r="S17" s="6">
        <v>44606</v>
      </c>
      <c r="T17" s="4" t="s">
        <v>34</v>
      </c>
      <c r="U17" s="4">
        <v>79</v>
      </c>
      <c r="V17" s="4">
        <v>0</v>
      </c>
      <c r="W17" s="4">
        <v>0</v>
      </c>
      <c r="X17" s="4" t="s">
        <v>41</v>
      </c>
      <c r="Y17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5">
        <v>16995657230</v>
      </c>
      <c r="B2" s="6">
        <v>44596</v>
      </c>
      <c r="C2" s="6">
        <v>44602</v>
      </c>
      <c r="D2" s="4">
        <v>7866</v>
      </c>
      <c r="E2" s="4" t="str">
        <f>VLOOKUP(A2,HOP!A:L,12,0)</f>
        <v>7866.00</v>
      </c>
      <c r="F2" s="4" t="str">
        <f>VLOOKUP(A2,HOP!A:C,3,0)</f>
        <v>2343081</v>
      </c>
      <c r="G2" s="4">
        <f>D2-E2</f>
        <v>0</v>
      </c>
      <c r="H2" s="4" t="str">
        <f>$H$1&amp;F2</f>
        <v>，2343081</v>
      </c>
      <c r="I2" s="4" t="str">
        <f>VLOOKUP(A2,HOP!A:T,20,0)</f>
        <v>直连</v>
      </c>
    </row>
    <row r="3" s="4" customFormat="1" spans="1:9">
      <c r="A3" s="5">
        <v>17204117650</v>
      </c>
      <c r="B3" s="6">
        <v>44601</v>
      </c>
      <c r="C3" s="6">
        <v>44602</v>
      </c>
      <c r="D3" s="4">
        <v>864</v>
      </c>
      <c r="E3" s="4" t="str">
        <f>VLOOKUP(A3,HOP!A:L,12,0)</f>
        <v>864.00</v>
      </c>
      <c r="F3" s="4" t="str">
        <f>VLOOKUP(A3,HOP!A:C,3,0)</f>
        <v>2402055</v>
      </c>
      <c r="G3" s="4">
        <f t="shared" ref="G3:G16" si="0">D3-E3</f>
        <v>0</v>
      </c>
      <c r="H3" s="4" t="str">
        <f t="shared" ref="H3:H16" si="1">$H$1&amp;F3</f>
        <v>，2402055</v>
      </c>
      <c r="I3" s="4" t="str">
        <f>VLOOKUP(A3,HOP!A:T,20,0)</f>
        <v>直连</v>
      </c>
    </row>
    <row r="4" s="4" customFormat="1" spans="1:9">
      <c r="A4" s="5">
        <v>17229153709</v>
      </c>
      <c r="B4" s="6">
        <v>44599</v>
      </c>
      <c r="C4" s="6">
        <v>44602</v>
      </c>
      <c r="D4" s="4">
        <v>1098</v>
      </c>
      <c r="E4" s="4" t="str">
        <f>VLOOKUP(A4,HOP!A:L,12,0)</f>
        <v>1098.00</v>
      </c>
      <c r="F4" s="4" t="str">
        <f>VLOOKUP(A4,HOP!A:C,3,0)</f>
        <v>2408637</v>
      </c>
      <c r="G4" s="4">
        <f t="shared" si="0"/>
        <v>0</v>
      </c>
      <c r="H4" s="4" t="str">
        <f t="shared" si="1"/>
        <v>，2408637</v>
      </c>
      <c r="I4" s="4" t="str">
        <f>VLOOKUP(A4,HOP!A:T,20,0)</f>
        <v>直连</v>
      </c>
    </row>
    <row r="5" s="4" customFormat="1" spans="1:9">
      <c r="A5" s="5">
        <v>17242751273</v>
      </c>
      <c r="B5" s="6">
        <v>44600</v>
      </c>
      <c r="C5" s="6">
        <v>44602</v>
      </c>
      <c r="D5" s="4">
        <v>286</v>
      </c>
      <c r="E5" s="4" t="str">
        <f>VLOOKUP(A5,HOP!A:L,12,0)</f>
        <v>286.00</v>
      </c>
      <c r="F5" s="4" t="str">
        <f>VLOOKUP(A5,HOP!A:C,3,0)</f>
        <v>2409738</v>
      </c>
      <c r="G5" s="4">
        <f t="shared" si="0"/>
        <v>0</v>
      </c>
      <c r="H5" s="4" t="str">
        <f t="shared" si="1"/>
        <v>，2409738</v>
      </c>
      <c r="I5" s="4" t="str">
        <f>VLOOKUP(A5,HOP!A:T,20,0)</f>
        <v>直连</v>
      </c>
    </row>
    <row r="6" s="4" customFormat="1" spans="1:9">
      <c r="A6" s="5">
        <v>17242843939</v>
      </c>
      <c r="B6" s="6">
        <v>44600</v>
      </c>
      <c r="C6" s="6">
        <v>44602</v>
      </c>
      <c r="D6" s="4">
        <v>6642</v>
      </c>
      <c r="E6" s="4" t="str">
        <f>VLOOKUP(A6,HOP!A:L,12,0)</f>
        <v>6642.00</v>
      </c>
      <c r="F6" s="4" t="str">
        <f>VLOOKUP(A6,HOP!A:C,3,0)</f>
        <v>2409750</v>
      </c>
      <c r="G6" s="4">
        <f t="shared" si="0"/>
        <v>0</v>
      </c>
      <c r="H6" s="4" t="str">
        <f t="shared" si="1"/>
        <v>，2409750</v>
      </c>
      <c r="I6" s="4" t="str">
        <f>VLOOKUP(A6,HOP!A:T,20,0)</f>
        <v>直连</v>
      </c>
    </row>
    <row r="7" s="4" customFormat="1" spans="1:9">
      <c r="A7" s="5">
        <v>17318989286</v>
      </c>
      <c r="B7" s="6">
        <v>44601</v>
      </c>
      <c r="C7" s="6">
        <v>44602</v>
      </c>
      <c r="D7" s="4">
        <v>326</v>
      </c>
      <c r="E7" s="4" t="str">
        <f>VLOOKUP(A7,HOP!A:L,12,0)</f>
        <v>326.00</v>
      </c>
      <c r="F7" s="4" t="str">
        <f>VLOOKUP(A7,HOP!A:C,3,0)</f>
        <v>2415793</v>
      </c>
      <c r="G7" s="4">
        <f t="shared" si="0"/>
        <v>0</v>
      </c>
      <c r="H7" s="4" t="str">
        <f t="shared" si="1"/>
        <v>，2415793</v>
      </c>
      <c r="I7" s="4" t="str">
        <f>VLOOKUP(A7,HOP!A:T,20,0)</f>
        <v>直连</v>
      </c>
    </row>
    <row r="8" s="4" customFormat="1" spans="1:9">
      <c r="A8" s="5">
        <v>17319335502</v>
      </c>
      <c r="B8" s="6">
        <v>44601</v>
      </c>
      <c r="C8" s="6">
        <v>44602</v>
      </c>
      <c r="D8" s="4">
        <v>192</v>
      </c>
      <c r="E8" s="4" t="str">
        <f>VLOOKUP(A8,HOP!A:L,12,0)</f>
        <v>192.00</v>
      </c>
      <c r="F8" s="4" t="str">
        <f>VLOOKUP(A8,HOP!A:C,3,0)</f>
        <v>2415861</v>
      </c>
      <c r="G8" s="4">
        <f t="shared" si="0"/>
        <v>0</v>
      </c>
      <c r="H8" s="4" t="str">
        <f t="shared" si="1"/>
        <v>，2415861</v>
      </c>
      <c r="I8" s="4" t="str">
        <f>VLOOKUP(A8,HOP!A:T,20,0)</f>
        <v>直连</v>
      </c>
    </row>
    <row r="9" s="4" customFormat="1" spans="1:9">
      <c r="A9" s="5">
        <v>16271202164</v>
      </c>
      <c r="B9" s="6">
        <v>44599</v>
      </c>
      <c r="C9" s="6">
        <v>44600</v>
      </c>
      <c r="D9" s="4">
        <v>1378</v>
      </c>
      <c r="E9" s="4">
        <v>1378</v>
      </c>
      <c r="F9" s="4">
        <v>2251756</v>
      </c>
      <c r="G9" s="4">
        <f t="shared" si="0"/>
        <v>0</v>
      </c>
      <c r="H9" s="4" t="str">
        <f t="shared" si="1"/>
        <v>，2251756</v>
      </c>
      <c r="I9" s="4" t="e">
        <f>VLOOKUP(A9,HOP!A:T,20,0)</f>
        <v>#N/A</v>
      </c>
    </row>
    <row r="10" s="4" customFormat="1" spans="1:9">
      <c r="A10" s="5">
        <v>16271370764</v>
      </c>
      <c r="B10" s="6">
        <v>44600</v>
      </c>
      <c r="C10" s="6">
        <v>44601</v>
      </c>
      <c r="D10" s="4">
        <v>1414</v>
      </c>
      <c r="E10" s="4">
        <v>1414</v>
      </c>
      <c r="F10" s="4">
        <v>2251796</v>
      </c>
      <c r="G10" s="4">
        <f t="shared" si="0"/>
        <v>0</v>
      </c>
      <c r="H10" s="4" t="str">
        <f t="shared" si="1"/>
        <v>，2251796</v>
      </c>
      <c r="I10" s="4" t="e">
        <f>VLOOKUP(A10,HOP!A:T,20,0)</f>
        <v>#N/A</v>
      </c>
    </row>
    <row r="11" s="4" customFormat="1" spans="1:9">
      <c r="A11" s="5">
        <v>17271711988</v>
      </c>
      <c r="B11" s="6">
        <v>44600</v>
      </c>
      <c r="C11" s="6">
        <v>44603</v>
      </c>
      <c r="D11" s="4">
        <v>426</v>
      </c>
      <c r="E11" s="4" t="str">
        <f>VLOOKUP(A11,HOP!A:L,12,0)</f>
        <v>426.00</v>
      </c>
      <c r="F11" s="4" t="str">
        <f>VLOOKUP(A11,HOP!A:C,3,0)</f>
        <v>2412166</v>
      </c>
      <c r="G11" s="4">
        <f t="shared" si="0"/>
        <v>0</v>
      </c>
      <c r="H11" s="4" t="str">
        <f t="shared" si="1"/>
        <v>，2412166</v>
      </c>
      <c r="I11" s="4" t="str">
        <f>VLOOKUP(A11,HOP!A:T,20,0)</f>
        <v>直连</v>
      </c>
    </row>
    <row r="12" s="4" customFormat="1" spans="1:9">
      <c r="A12" s="5">
        <v>17286724575</v>
      </c>
      <c r="B12" s="6">
        <v>44602</v>
      </c>
      <c r="C12" s="6">
        <v>44603</v>
      </c>
      <c r="D12" s="4">
        <v>425</v>
      </c>
      <c r="E12" s="4" t="str">
        <f>VLOOKUP(A12,HOP!A:L,12,0)</f>
        <v>425.00</v>
      </c>
      <c r="F12" s="4" t="str">
        <f>VLOOKUP(A12,HOP!A:C,3,0)</f>
        <v>2413110</v>
      </c>
      <c r="G12" s="4">
        <f t="shared" si="0"/>
        <v>0</v>
      </c>
      <c r="H12" s="4" t="str">
        <f t="shared" si="1"/>
        <v>，2413110</v>
      </c>
      <c r="I12" s="4" t="str">
        <f>VLOOKUP(A12,HOP!A:T,20,0)</f>
        <v>直连</v>
      </c>
    </row>
    <row r="13" s="4" customFormat="1" spans="1:9">
      <c r="A13" s="5">
        <v>17302960738</v>
      </c>
      <c r="B13" s="6">
        <v>44602</v>
      </c>
      <c r="C13" s="6">
        <v>44603</v>
      </c>
      <c r="D13" s="4">
        <v>1028</v>
      </c>
      <c r="E13" s="4" t="str">
        <f>VLOOKUP(A13,HOP!A:L,12,0)</f>
        <v>1028.00</v>
      </c>
      <c r="F13" s="4" t="str">
        <f>VLOOKUP(A13,HOP!A:C,3,0)</f>
        <v>2414185</v>
      </c>
      <c r="G13" s="4">
        <f t="shared" si="0"/>
        <v>0</v>
      </c>
      <c r="H13" s="4" t="str">
        <f t="shared" si="1"/>
        <v>，2414185</v>
      </c>
      <c r="I13" s="4" t="str">
        <f>VLOOKUP(A13,HOP!A:T,20,0)</f>
        <v>直连</v>
      </c>
    </row>
    <row r="14" s="4" customFormat="1" spans="1:9">
      <c r="A14" s="5">
        <v>17306181581</v>
      </c>
      <c r="B14" s="6">
        <v>44600</v>
      </c>
      <c r="C14" s="6">
        <v>44603</v>
      </c>
      <c r="D14" s="4">
        <v>668</v>
      </c>
      <c r="E14" s="4" t="str">
        <f>VLOOKUP(A14,HOP!A:L,12,0)</f>
        <v>668.01</v>
      </c>
      <c r="F14" s="4" t="str">
        <f>VLOOKUP(A14,HOP!A:C,3,0)</f>
        <v>2414714</v>
      </c>
      <c r="G14" s="4">
        <f t="shared" si="0"/>
        <v>-0.00999999999999091</v>
      </c>
      <c r="H14" s="4" t="str">
        <f t="shared" si="1"/>
        <v>，2414714</v>
      </c>
      <c r="I14" s="4" t="str">
        <f>VLOOKUP(A14,HOP!A:T,20,0)</f>
        <v>直连</v>
      </c>
    </row>
    <row r="15" s="4" customFormat="1" spans="1:9">
      <c r="A15" s="5">
        <v>17325935239</v>
      </c>
      <c r="B15" s="6">
        <v>44602</v>
      </c>
      <c r="C15" s="6">
        <v>44603</v>
      </c>
      <c r="D15" s="4">
        <v>219</v>
      </c>
      <c r="E15" s="4" t="str">
        <f>VLOOKUP(A15,HOP!A:L,12,0)</f>
        <v>219.00</v>
      </c>
      <c r="F15" s="4" t="str">
        <f>VLOOKUP(A15,HOP!A:C,3,0)</f>
        <v>2416409</v>
      </c>
      <c r="G15" s="4">
        <f t="shared" si="0"/>
        <v>0</v>
      </c>
      <c r="H15" s="4" t="str">
        <f t="shared" si="1"/>
        <v>，2416409</v>
      </c>
      <c r="I15" s="4" t="str">
        <f>VLOOKUP(A15,HOP!A:T,20,0)</f>
        <v>直连</v>
      </c>
    </row>
    <row r="16" s="4" customFormat="1" spans="1:9">
      <c r="A16" s="5">
        <v>17327306773</v>
      </c>
      <c r="B16" s="6">
        <v>44602</v>
      </c>
      <c r="C16" s="6">
        <v>44603</v>
      </c>
      <c r="D16" s="4">
        <v>79</v>
      </c>
      <c r="E16" s="4" t="str">
        <f>VLOOKUP(A16,HOP!A:L,12,0)</f>
        <v>79.00</v>
      </c>
      <c r="F16" s="4" t="str">
        <f>VLOOKUP(A16,HOP!A:C,3,0)</f>
        <v>2416806</v>
      </c>
      <c r="G16" s="4">
        <f t="shared" si="0"/>
        <v>0</v>
      </c>
      <c r="H16" s="4" t="str">
        <f t="shared" si="1"/>
        <v>，2416806</v>
      </c>
      <c r="I16" s="4" t="str">
        <f>VLOOKUP(A16,HOP!A:T,20,0)</f>
        <v>直连</v>
      </c>
    </row>
    <row r="18" spans="4:4">
      <c r="D18" s="4">
        <f>SUM(D2:D17)</f>
        <v>22911</v>
      </c>
    </row>
    <row r="19" spans="4:4">
      <c r="D19" s="4" t="s">
        <v>105</v>
      </c>
    </row>
    <row r="22" spans="1:1">
      <c r="A22" s="4" t="s">
        <v>106</v>
      </c>
    </row>
    <row r="23" spans="1:1">
      <c r="A23" s="4" t="s">
        <v>107</v>
      </c>
    </row>
  </sheetData>
  <autoFilter ref="A1:XFD1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E41" sqref="E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</row>
    <row r="2" s="1" customFormat="1" spans="1:20">
      <c r="A2" s="3">
        <v>17327306773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125</v>
      </c>
      <c r="G2" s="1" t="s">
        <v>129</v>
      </c>
      <c r="H2" s="1" t="s">
        <v>130</v>
      </c>
      <c r="I2" s="1" t="s">
        <v>131</v>
      </c>
      <c r="J2" s="1" t="s">
        <v>30</v>
      </c>
      <c r="K2" s="1" t="s">
        <v>132</v>
      </c>
      <c r="L2" s="1" t="s">
        <v>132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</row>
    <row r="3" s="1" customFormat="1" spans="1:20">
      <c r="A3" s="3">
        <v>17325935239</v>
      </c>
      <c r="B3" s="1" t="s">
        <v>125</v>
      </c>
      <c r="C3" s="1" t="s">
        <v>140</v>
      </c>
      <c r="D3" s="1" t="s">
        <v>141</v>
      </c>
      <c r="E3" s="1" t="s">
        <v>142</v>
      </c>
      <c r="F3" s="1" t="s">
        <v>125</v>
      </c>
      <c r="G3" s="1" t="s">
        <v>129</v>
      </c>
      <c r="H3" s="1" t="s">
        <v>130</v>
      </c>
      <c r="I3" s="1" t="s">
        <v>143</v>
      </c>
      <c r="J3" s="1" t="s">
        <v>30</v>
      </c>
      <c r="K3" s="1" t="s">
        <v>144</v>
      </c>
      <c r="L3" s="1" t="s">
        <v>144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145</v>
      </c>
      <c r="R3" s="1" t="s">
        <v>137</v>
      </c>
      <c r="S3" s="1" t="s">
        <v>138</v>
      </c>
      <c r="T3" s="1" t="s">
        <v>139</v>
      </c>
    </row>
    <row r="4" s="1" customFormat="1" spans="1:20">
      <c r="A4" s="3">
        <v>17319335502</v>
      </c>
      <c r="B4" s="1" t="s">
        <v>146</v>
      </c>
      <c r="C4" s="1" t="s">
        <v>147</v>
      </c>
      <c r="D4" s="1" t="s">
        <v>148</v>
      </c>
      <c r="E4" s="1" t="s">
        <v>149</v>
      </c>
      <c r="F4" s="1" t="s">
        <v>146</v>
      </c>
      <c r="G4" s="1" t="s">
        <v>125</v>
      </c>
      <c r="H4" s="1" t="s">
        <v>130</v>
      </c>
      <c r="I4" s="1" t="s">
        <v>150</v>
      </c>
      <c r="J4" s="1" t="s">
        <v>30</v>
      </c>
      <c r="K4" s="1" t="s">
        <v>151</v>
      </c>
      <c r="L4" s="1" t="s">
        <v>151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152</v>
      </c>
      <c r="R4" s="1" t="s">
        <v>137</v>
      </c>
      <c r="S4" s="1" t="s">
        <v>138</v>
      </c>
      <c r="T4" s="1" t="s">
        <v>139</v>
      </c>
    </row>
    <row r="5" s="1" customFormat="1" spans="1:20">
      <c r="A5" s="3">
        <v>17318989286</v>
      </c>
      <c r="B5" s="1" t="s">
        <v>146</v>
      </c>
      <c r="C5" s="1" t="s">
        <v>153</v>
      </c>
      <c r="D5" s="1" t="s">
        <v>154</v>
      </c>
      <c r="E5" s="1" t="s">
        <v>155</v>
      </c>
      <c r="F5" s="1" t="s">
        <v>146</v>
      </c>
      <c r="G5" s="1" t="s">
        <v>125</v>
      </c>
      <c r="H5" s="1" t="s">
        <v>130</v>
      </c>
      <c r="I5" s="1" t="s">
        <v>156</v>
      </c>
      <c r="J5" s="1" t="s">
        <v>30</v>
      </c>
      <c r="K5" s="1" t="s">
        <v>157</v>
      </c>
      <c r="L5" s="1" t="s">
        <v>157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158</v>
      </c>
      <c r="R5" s="1" t="s">
        <v>137</v>
      </c>
      <c r="S5" s="1" t="s">
        <v>138</v>
      </c>
      <c r="T5" s="1" t="s">
        <v>139</v>
      </c>
    </row>
    <row r="6" s="1" customFormat="1" spans="1:20">
      <c r="A6" s="3">
        <v>17306181581</v>
      </c>
      <c r="B6" s="1" t="s">
        <v>159</v>
      </c>
      <c r="C6" s="1" t="s">
        <v>160</v>
      </c>
      <c r="D6" s="1" t="s">
        <v>161</v>
      </c>
      <c r="E6" s="1" t="s">
        <v>162</v>
      </c>
      <c r="F6" s="1" t="s">
        <v>163</v>
      </c>
      <c r="G6" s="1" t="s">
        <v>129</v>
      </c>
      <c r="H6" s="1" t="s">
        <v>130</v>
      </c>
      <c r="I6" s="1" t="s">
        <v>164</v>
      </c>
      <c r="J6" s="1" t="s">
        <v>30</v>
      </c>
      <c r="K6" s="1" t="s">
        <v>165</v>
      </c>
      <c r="L6" s="1" t="s">
        <v>166</v>
      </c>
      <c r="M6" s="1" t="s">
        <v>167</v>
      </c>
      <c r="N6" s="1" t="s">
        <v>168</v>
      </c>
      <c r="O6" s="1" t="s">
        <v>134</v>
      </c>
      <c r="P6" s="1" t="s">
        <v>135</v>
      </c>
      <c r="Q6" s="1" t="s">
        <v>169</v>
      </c>
      <c r="R6" s="1" t="s">
        <v>137</v>
      </c>
      <c r="S6" s="1" t="s">
        <v>138</v>
      </c>
      <c r="T6" s="1" t="s">
        <v>139</v>
      </c>
    </row>
    <row r="7" s="1" customFormat="1" spans="1:20">
      <c r="A7" s="3">
        <v>17302960738</v>
      </c>
      <c r="B7" s="1" t="s">
        <v>159</v>
      </c>
      <c r="C7" s="1" t="s">
        <v>170</v>
      </c>
      <c r="D7" s="1" t="s">
        <v>171</v>
      </c>
      <c r="E7" s="1" t="s">
        <v>172</v>
      </c>
      <c r="F7" s="1" t="s">
        <v>125</v>
      </c>
      <c r="G7" s="1" t="s">
        <v>129</v>
      </c>
      <c r="H7" s="1" t="s">
        <v>130</v>
      </c>
      <c r="I7" s="1" t="s">
        <v>173</v>
      </c>
      <c r="J7" s="1" t="s">
        <v>30</v>
      </c>
      <c r="K7" s="1" t="s">
        <v>174</v>
      </c>
      <c r="L7" s="1" t="s">
        <v>174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175</v>
      </c>
      <c r="R7" s="1" t="s">
        <v>137</v>
      </c>
      <c r="S7" s="1" t="s">
        <v>138</v>
      </c>
      <c r="T7" s="1" t="s">
        <v>139</v>
      </c>
    </row>
    <row r="8" s="1" customFormat="1" spans="1:20">
      <c r="A8" s="3">
        <v>17286724575</v>
      </c>
      <c r="B8" s="1" t="s">
        <v>176</v>
      </c>
      <c r="C8" s="1" t="s">
        <v>177</v>
      </c>
      <c r="D8" s="1" t="s">
        <v>178</v>
      </c>
      <c r="E8" s="1" t="s">
        <v>179</v>
      </c>
      <c r="F8" s="1" t="s">
        <v>125</v>
      </c>
      <c r="G8" s="1" t="s">
        <v>129</v>
      </c>
      <c r="H8" s="1" t="s">
        <v>130</v>
      </c>
      <c r="I8" s="1" t="s">
        <v>180</v>
      </c>
      <c r="J8" s="1" t="s">
        <v>30</v>
      </c>
      <c r="K8" s="1" t="s">
        <v>181</v>
      </c>
      <c r="L8" s="1" t="s">
        <v>181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182</v>
      </c>
      <c r="R8" s="1" t="s">
        <v>137</v>
      </c>
      <c r="S8" s="1" t="s">
        <v>138</v>
      </c>
      <c r="T8" s="1" t="s">
        <v>139</v>
      </c>
    </row>
    <row r="9" s="1" customFormat="1" spans="1:20">
      <c r="A9" s="3">
        <v>17271711988</v>
      </c>
      <c r="B9" s="1" t="s">
        <v>183</v>
      </c>
      <c r="C9" s="1" t="s">
        <v>184</v>
      </c>
      <c r="D9" s="1" t="s">
        <v>185</v>
      </c>
      <c r="E9" s="1" t="s">
        <v>186</v>
      </c>
      <c r="F9" s="1" t="s">
        <v>163</v>
      </c>
      <c r="G9" s="1" t="s">
        <v>129</v>
      </c>
      <c r="H9" s="1" t="s">
        <v>130</v>
      </c>
      <c r="I9" s="1" t="s">
        <v>187</v>
      </c>
      <c r="J9" s="1" t="s">
        <v>30</v>
      </c>
      <c r="K9" s="1" t="s">
        <v>188</v>
      </c>
      <c r="L9" s="1" t="s">
        <v>188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189</v>
      </c>
      <c r="R9" s="1" t="s">
        <v>137</v>
      </c>
      <c r="S9" s="1" t="s">
        <v>138</v>
      </c>
      <c r="T9" s="1" t="s">
        <v>139</v>
      </c>
    </row>
    <row r="10" s="1" customFormat="1" spans="1:20">
      <c r="A10" s="3">
        <v>17242843939</v>
      </c>
      <c r="B10" s="1" t="s">
        <v>190</v>
      </c>
      <c r="C10" s="1" t="s">
        <v>191</v>
      </c>
      <c r="D10" s="1" t="s">
        <v>192</v>
      </c>
      <c r="E10" s="1" t="s">
        <v>193</v>
      </c>
      <c r="F10" s="1" t="s">
        <v>163</v>
      </c>
      <c r="G10" s="1" t="s">
        <v>125</v>
      </c>
      <c r="H10" s="1" t="s">
        <v>130</v>
      </c>
      <c r="I10" s="1" t="s">
        <v>194</v>
      </c>
      <c r="J10" s="1" t="s">
        <v>30</v>
      </c>
      <c r="K10" s="1" t="s">
        <v>195</v>
      </c>
      <c r="L10" s="1" t="s">
        <v>195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196</v>
      </c>
      <c r="R10" s="1" t="s">
        <v>137</v>
      </c>
      <c r="S10" s="1" t="s">
        <v>138</v>
      </c>
      <c r="T10" s="1" t="s">
        <v>139</v>
      </c>
    </row>
    <row r="11" s="1" customFormat="1" spans="1:20">
      <c r="A11" s="3">
        <v>17242751273</v>
      </c>
      <c r="B11" s="1" t="s">
        <v>190</v>
      </c>
      <c r="C11" s="1" t="s">
        <v>197</v>
      </c>
      <c r="D11" s="1" t="s">
        <v>185</v>
      </c>
      <c r="E11" s="1" t="s">
        <v>198</v>
      </c>
      <c r="F11" s="1" t="s">
        <v>163</v>
      </c>
      <c r="G11" s="1" t="s">
        <v>125</v>
      </c>
      <c r="H11" s="1" t="s">
        <v>130</v>
      </c>
      <c r="I11" s="1" t="s">
        <v>199</v>
      </c>
      <c r="J11" s="1" t="s">
        <v>30</v>
      </c>
      <c r="K11" s="1" t="s">
        <v>200</v>
      </c>
      <c r="L11" s="1" t="s">
        <v>200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201</v>
      </c>
      <c r="R11" s="1" t="s">
        <v>137</v>
      </c>
      <c r="S11" s="1" t="s">
        <v>138</v>
      </c>
      <c r="T11" s="1" t="s">
        <v>139</v>
      </c>
    </row>
    <row r="12" s="1" customFormat="1" spans="1:20">
      <c r="A12" s="3">
        <v>17229153709</v>
      </c>
      <c r="B12" s="1" t="s">
        <v>202</v>
      </c>
      <c r="C12" s="1" t="s">
        <v>203</v>
      </c>
      <c r="D12" s="1" t="s">
        <v>204</v>
      </c>
      <c r="E12" s="1" t="s">
        <v>205</v>
      </c>
      <c r="F12" s="1" t="s">
        <v>159</v>
      </c>
      <c r="G12" s="1" t="s">
        <v>125</v>
      </c>
      <c r="H12" s="1" t="s">
        <v>130</v>
      </c>
      <c r="I12" s="1" t="s">
        <v>206</v>
      </c>
      <c r="J12" s="1" t="s">
        <v>30</v>
      </c>
      <c r="K12" s="1" t="s">
        <v>207</v>
      </c>
      <c r="L12" s="1" t="s">
        <v>207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208</v>
      </c>
      <c r="R12" s="1" t="s">
        <v>137</v>
      </c>
      <c r="S12" s="1" t="s">
        <v>138</v>
      </c>
      <c r="T12" s="1" t="s">
        <v>139</v>
      </c>
    </row>
    <row r="13" s="1" customFormat="1" spans="1:20">
      <c r="A13" s="3">
        <v>17204117650</v>
      </c>
      <c r="B13" s="1" t="s">
        <v>209</v>
      </c>
      <c r="C13" s="1" t="s">
        <v>210</v>
      </c>
      <c r="D13" s="1" t="s">
        <v>211</v>
      </c>
      <c r="E13" s="1" t="s">
        <v>212</v>
      </c>
      <c r="F13" s="1" t="s">
        <v>146</v>
      </c>
      <c r="G13" s="1" t="s">
        <v>125</v>
      </c>
      <c r="H13" s="1" t="s">
        <v>130</v>
      </c>
      <c r="I13" s="1" t="s">
        <v>213</v>
      </c>
      <c r="J13" s="1" t="s">
        <v>30</v>
      </c>
      <c r="K13" s="1" t="s">
        <v>214</v>
      </c>
      <c r="L13" s="1" t="s">
        <v>214</v>
      </c>
      <c r="M13" s="1" t="s">
        <v>133</v>
      </c>
      <c r="N13" s="1" t="s">
        <v>133</v>
      </c>
      <c r="O13" s="1" t="s">
        <v>134</v>
      </c>
      <c r="P13" s="1" t="s">
        <v>135</v>
      </c>
      <c r="Q13" s="1" t="s">
        <v>215</v>
      </c>
      <c r="R13" s="1" t="s">
        <v>137</v>
      </c>
      <c r="S13" s="1" t="s">
        <v>138</v>
      </c>
      <c r="T13" s="1" t="s">
        <v>139</v>
      </c>
    </row>
    <row r="14" s="1" customFormat="1" spans="1:20">
      <c r="A14" s="3">
        <v>16995657230</v>
      </c>
      <c r="B14" s="1" t="s">
        <v>216</v>
      </c>
      <c r="C14" s="1" t="s">
        <v>217</v>
      </c>
      <c r="D14" s="1" t="s">
        <v>218</v>
      </c>
      <c r="E14" s="1" t="s">
        <v>219</v>
      </c>
      <c r="F14" s="1" t="s">
        <v>176</v>
      </c>
      <c r="G14" s="1" t="s">
        <v>125</v>
      </c>
      <c r="H14" s="1" t="s">
        <v>130</v>
      </c>
      <c r="I14" s="1" t="s">
        <v>220</v>
      </c>
      <c r="J14" s="1" t="s">
        <v>30</v>
      </c>
      <c r="K14" s="1" t="s">
        <v>221</v>
      </c>
      <c r="L14" s="1" t="s">
        <v>221</v>
      </c>
      <c r="M14" s="1" t="s">
        <v>133</v>
      </c>
      <c r="N14" s="1" t="s">
        <v>133</v>
      </c>
      <c r="O14" s="1" t="s">
        <v>134</v>
      </c>
      <c r="P14" s="1" t="s">
        <v>135</v>
      </c>
      <c r="Q14" s="1" t="s">
        <v>222</v>
      </c>
      <c r="R14" s="1" t="s">
        <v>137</v>
      </c>
      <c r="S14" s="1" t="s">
        <v>138</v>
      </c>
      <c r="T14" s="1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2022-02-14T02:28:12Z</dcterms:created>
  <dcterms:modified xsi:type="dcterms:W3CDTF">2022-02-14T02:54:46Z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2D68144553864C64A08A97B0B1CF1C3D</vt:lpwstr>
  </property>
  <property fmtid="{D5CDD505-2E9C-101B-9397-08002B2CF9AE}" pid="3" name="KSOProductBuildVer">
    <vt:lpwstr>2052-11.1.0.11294</vt:lpwstr>
  </property>
</Properties>
</file>