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对账!$1:$46</definedName>
  </definedNames>
  <calcPr calcId="144525"/>
</workbook>
</file>

<file path=xl/sharedStrings.xml><?xml version="1.0" encoding="utf-8"?>
<sst xmlns="http://schemas.openxmlformats.org/spreadsheetml/2006/main" count="1380" uniqueCount="404">
  <si>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</si>
  <si>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</si>
  <si>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</si>
  <si>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</si>
  <si>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</si>
  <si>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</si>
  <si>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</si>
  <si>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</si>
  <si>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</si>
  <si>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</si>
  <si>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</si>
  <si>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</si>
  <si>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</si>
  <si>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</si>
  <si>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</si>
  <si>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</si>
  <si>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</si>
  <si>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</si>
  <si>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</si>
  <si>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</si>
  <si>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</si>
  <si>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</si>
  <si>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</si>
  <si>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</si>
  <si>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</si>
  <si>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17310400373	</t>
  </si>
  <si>
    <t>Ctrip</t>
  </si>
  <si>
    <t>正常</t>
  </si>
  <si>
    <t>[来宾]城市便捷酒店(来宾滨江店)(72814530)</t>
  </si>
  <si>
    <t>标准大床房&lt;双人入住&gt;&lt;内宾&gt;&lt;预付&gt;&lt;双早&gt;</t>
  </si>
  <si>
    <t>CNY</t>
  </si>
  <si>
    <t>姚波</t>
  </si>
  <si>
    <t>CA11323220213CNY</t>
  </si>
  <si>
    <t>未提现</t>
  </si>
  <si>
    <t>携程开票</t>
  </si>
  <si>
    <t xml:space="preserve">2414808	</t>
  </si>
  <si>
    <t xml:space="preserve">	</t>
  </si>
  <si>
    <t xml:space="preserve">17310998490	</t>
  </si>
  <si>
    <t>[海宁]海宁皮革城南关厢亚朵酒店(46275407)</t>
  </si>
  <si>
    <t>高级大床房&lt;双人入住&gt;&lt;内宾&gt;&lt;预付&gt;&lt;单早&gt;</t>
  </si>
  <si>
    <t>李海勇</t>
  </si>
  <si>
    <t xml:space="preserve">17316825692	</t>
  </si>
  <si>
    <t>[宁波]宁波北仑世茂希尔顿逸林酒店(54929919)</t>
  </si>
  <si>
    <t>豪华双床房&lt;双人入住&gt;&lt;内宾&gt;&lt;预付&gt;&lt;双早&gt;</t>
  </si>
  <si>
    <t>朱惠文,冯芸芸</t>
  </si>
  <si>
    <t xml:space="preserve">2415437	</t>
  </si>
  <si>
    <t xml:space="preserve">17316895040	</t>
  </si>
  <si>
    <t>[自贡]喆啡酒店(自贡汇东公园店)(83841268)</t>
  </si>
  <si>
    <t>啡凡大床房&lt;双人入住&gt;&lt;内宾&gt;&lt;预付&gt;&lt;双早&gt;</t>
  </si>
  <si>
    <t>李涛</t>
  </si>
  <si>
    <t xml:space="preserve">17316953828	</t>
  </si>
  <si>
    <t>行政大床房&lt;双人入住&gt;&lt;内宾&gt;&lt;预付&gt;&lt;单早&gt;</t>
  </si>
  <si>
    <t>傅子翔</t>
  </si>
  <si>
    <t xml:space="preserve">2415485	</t>
  </si>
  <si>
    <t xml:space="preserve">17317336895	</t>
  </si>
  <si>
    <t>[荣成]威海石岛亚朵酒店(46261764)</t>
  </si>
  <si>
    <t>张旭</t>
  </si>
  <si>
    <t xml:space="preserve">2415513	</t>
  </si>
  <si>
    <t xml:space="preserve">17317592241	</t>
  </si>
  <si>
    <t>[金寨]宜尚酒店(六安金寨五星街桂花公园店)(77362808)</t>
  </si>
  <si>
    <t>谭谦</t>
  </si>
  <si>
    <t xml:space="preserve">2415560	</t>
  </si>
  <si>
    <t xml:space="preserve">17317720533	</t>
  </si>
  <si>
    <t>[衡阳]麗枫酒店(衡阳常胜西路南华大学店)(71013710)</t>
  </si>
  <si>
    <t>豪华双床房&lt;双人入住&gt;&lt;内宾&gt;&lt;预付&gt;&lt;无早&gt;</t>
  </si>
  <si>
    <t>冯能清</t>
  </si>
  <si>
    <t xml:space="preserve">17317818677	</t>
  </si>
  <si>
    <t>[南宁]精途酒店(南宁武鸣店）(71585708)</t>
  </si>
  <si>
    <t>标准大床房&lt;双人入住&gt;&lt;内宾&gt;&lt;预付&gt;&lt;无早&gt;</t>
  </si>
  <si>
    <t>黄洲洋</t>
  </si>
  <si>
    <t xml:space="preserve">2415592	</t>
  </si>
  <si>
    <t xml:space="preserve">17318308794	</t>
  </si>
  <si>
    <t>[济源]城市便捷酒店(济源济水大街济钢店)(83294370)</t>
  </si>
  <si>
    <t>张广平</t>
  </si>
  <si>
    <t xml:space="preserve">2415659	</t>
  </si>
  <si>
    <t xml:space="preserve">17318599192	</t>
  </si>
  <si>
    <t>高级大床房&lt;双人入住&gt;&lt;内宾&gt;&lt;预付&gt;&lt;双早&gt;</t>
  </si>
  <si>
    <t>赵致远</t>
  </si>
  <si>
    <t xml:space="preserve">2415712	</t>
  </si>
  <si>
    <t xml:space="preserve">17318606551	</t>
  </si>
  <si>
    <t>[贵阳]城市便捷酒店(贵阳国际金融城店)(71586798)</t>
  </si>
  <si>
    <t>周明辉</t>
  </si>
  <si>
    <t xml:space="preserve">17319009844	</t>
  </si>
  <si>
    <t>[赤壁]城市便捷酒店(赤壁火车站店)(72813085)</t>
  </si>
  <si>
    <t>商务大床房&lt;双人入住&gt;&lt;内宾&gt;&lt;预付&gt;&lt;无早&gt;</t>
  </si>
  <si>
    <t>蒙石</t>
  </si>
  <si>
    <t xml:space="preserve">2415837	</t>
  </si>
  <si>
    <t xml:space="preserve">17250229326	</t>
  </si>
  <si>
    <t>[莱阳]莱阳金山国际酒店(85211378)</t>
  </si>
  <si>
    <t>普通双床房&lt;双人入住&gt;&lt;内宾&gt;&lt;预付&gt;&lt;单早&gt;</t>
  </si>
  <si>
    <t>潘江</t>
  </si>
  <si>
    <t>CA11323220214CNY</t>
  </si>
  <si>
    <t xml:space="preserve">2410215	</t>
  </si>
  <si>
    <t xml:space="preserve">17250238917	</t>
  </si>
  <si>
    <t>YAMAMOTO/KISHIN</t>
  </si>
  <si>
    <t xml:space="preserve">17305284274	</t>
  </si>
  <si>
    <t>[西安]麗枫酒店(西安西部大道阳光城店)(64224324)</t>
  </si>
  <si>
    <t>浪漫优享房&lt;双人入住&gt;&lt;内宾&gt;&lt;预付&gt;&lt;双早&gt;</t>
  </si>
  <si>
    <t>刘光辉</t>
  </si>
  <si>
    <t xml:space="preserve">2414544	</t>
  </si>
  <si>
    <t xml:space="preserve">17317166131	</t>
  </si>
  <si>
    <t>几木大床房&lt;双人入住&gt;&lt;内宾&gt;&lt;预付&gt;&lt;单早&gt;</t>
  </si>
  <si>
    <t>郭世军</t>
  </si>
  <si>
    <t xml:space="preserve">2415481	</t>
  </si>
  <si>
    <t xml:space="preserve">17317202830	</t>
  </si>
  <si>
    <t>[三亚]麗枫酒店(三亚三亚湾解放路黄金道店)(83321073)</t>
  </si>
  <si>
    <t>豪华大床房&lt;双人入住&gt;&lt;内宾&gt;&lt;预付&gt;&lt;双早&gt;</t>
  </si>
  <si>
    <t>陈珍丽</t>
  </si>
  <si>
    <t xml:space="preserve">2415487	</t>
  </si>
  <si>
    <t xml:space="preserve">Acknowledged	</t>
  </si>
  <si>
    <t xml:space="preserve">17317813005	</t>
  </si>
  <si>
    <t>[桂林]宜尚酒店(桂林万象城店)(71587492)</t>
  </si>
  <si>
    <t>山景大床房&lt;双人入住&gt;&lt;内宾&gt;&lt;预付&gt;&lt;双早&gt;</t>
  </si>
  <si>
    <t>魏艺</t>
  </si>
  <si>
    <t xml:space="preserve">2415591	</t>
  </si>
  <si>
    <t xml:space="preserve">17318167588	</t>
  </si>
  <si>
    <t>[淄博]维也纳酒店（淄博易达广场店）(83983523)</t>
  </si>
  <si>
    <t>郭彬</t>
  </si>
  <si>
    <t xml:space="preserve">17325586365	</t>
  </si>
  <si>
    <t>[北京]麗枫酒店(北京通州环球万盛东地铁站店)(83393300)</t>
  </si>
  <si>
    <t>李炜</t>
  </si>
  <si>
    <t xml:space="preserve">2416324	</t>
  </si>
  <si>
    <t xml:space="preserve">1544905	</t>
  </si>
  <si>
    <t xml:space="preserve">17326040924	</t>
  </si>
  <si>
    <t>[邯郸]7天优品Premium(邯郸高铁站中心医院店)(71457851)</t>
  </si>
  <si>
    <t>悦享大床房&lt;双人入住&gt;&lt;内宾&gt;&lt;预付&gt;&lt;双早&gt;</t>
  </si>
  <si>
    <t>何有佳</t>
  </si>
  <si>
    <t xml:space="preserve">2416444	</t>
  </si>
  <si>
    <t xml:space="preserve">17326199959	</t>
  </si>
  <si>
    <t>[抚州]城市便捷酒店(抚州万达广场赣东汽车城店)(71586635)</t>
  </si>
  <si>
    <t>商务双床房&lt;双人入住&gt;&lt;内宾&gt;&lt;预付&gt;&lt;无早&gt;</t>
  </si>
  <si>
    <t>陶苏波</t>
  </si>
  <si>
    <t xml:space="preserve">2416485	</t>
  </si>
  <si>
    <t xml:space="preserve">17326224544	</t>
  </si>
  <si>
    <t>[咸宁]城市便捷酒店(咸宁咸安店)(71585020)</t>
  </si>
  <si>
    <t>陈新钰</t>
  </si>
  <si>
    <t xml:space="preserve">2416492	</t>
  </si>
  <si>
    <t xml:space="preserve">17326708924	</t>
  </si>
  <si>
    <t>[和平]和平热龙温泉度假村(71638387)</t>
  </si>
  <si>
    <t>水上一房一厅别墅&lt;特惠专享&gt;&lt;双人入住&gt;&lt;双早&gt;</t>
  </si>
  <si>
    <t>邓凡,罗维君</t>
  </si>
  <si>
    <t xml:space="preserve">17325953665	</t>
  </si>
  <si>
    <t>李珂</t>
  </si>
  <si>
    <t xml:space="preserve">17326920787	</t>
  </si>
  <si>
    <t>[常州]维也纳酒店(常州金坛凤凰城店)(83982897)</t>
  </si>
  <si>
    <t>葛新宇</t>
  </si>
  <si>
    <t xml:space="preserve">17327018304	</t>
  </si>
  <si>
    <t>[菏泽]锦江之星品尚(菏泽万象广场桂陵路店)(73284417)</t>
  </si>
  <si>
    <t>商务房C&lt;双人入住&gt;&lt;内宾&gt;&lt;预付&gt;&lt;双早&gt;</t>
  </si>
  <si>
    <t>王丽英</t>
  </si>
  <si>
    <t xml:space="preserve">2416718	</t>
  </si>
  <si>
    <t xml:space="preserve">17327300804	</t>
  </si>
  <si>
    <t>[淄博]7天优品酒店(淄博金晶大道万象汇店)(70869438)</t>
  </si>
  <si>
    <t>优品双床房（暖气）&lt;双人入住&gt;&lt;内宾&gt;&lt;预付&gt;&lt;双早&gt;</t>
  </si>
  <si>
    <t>高传岭</t>
  </si>
  <si>
    <t xml:space="preserve">2416803	</t>
  </si>
  <si>
    <t xml:space="preserve">17327283650	</t>
  </si>
  <si>
    <t>[宜春]维也纳酒店(宜春市府店)(83290845)</t>
  </si>
  <si>
    <t>邹力</t>
  </si>
  <si>
    <t xml:space="preserve">2416811	</t>
  </si>
  <si>
    <t xml:space="preserve">17327318942	</t>
  </si>
  <si>
    <t>[沈阳]7天优品酒店(沈阳联合路吉祥合作街地铁站店)(66094722)</t>
  </si>
  <si>
    <t>经济房&lt;双人入住&gt;&lt;内宾&gt;&lt;预付&gt;&lt;双早&gt;</t>
  </si>
  <si>
    <t>卢启辉</t>
  </si>
  <si>
    <t xml:space="preserve">2416825	</t>
  </si>
  <si>
    <t xml:space="preserve">17327539909	</t>
  </si>
  <si>
    <t>[南平]维也纳酒店(南平延平店)(83969614)</t>
  </si>
  <si>
    <t>张卫平</t>
  </si>
  <si>
    <t xml:space="preserve">17327640618	</t>
  </si>
  <si>
    <t>[安国]7天连锁酒店(安国东方药城店)(73283211)</t>
  </si>
  <si>
    <t>自主双床房&lt;双人入住&gt;&lt;内宾&gt;&lt;预付&gt;&lt;双早&gt;</t>
  </si>
  <si>
    <t>张亚伟</t>
  </si>
  <si>
    <t>取消</t>
  </si>
  <si>
    <t xml:space="preserve">17327753597	</t>
  </si>
  <si>
    <t>[中牟]城市便捷酒店(郑州经开区国际物流园店)(71582107)</t>
  </si>
  <si>
    <t>高级双床房&lt;双人入住&gt;&lt;内宾&gt;&lt;预付&gt;&lt;双早&gt;</t>
  </si>
  <si>
    <t>高国权</t>
  </si>
  <si>
    <t xml:space="preserve">17327759398	</t>
  </si>
  <si>
    <t>[监利]城市便捷酒店(监利玉沙店)(72812574)</t>
  </si>
  <si>
    <t>特惠大床房&lt;双人入住&gt;&lt;内宾&gt;&lt;预付&gt;&lt;无早&gt;</t>
  </si>
  <si>
    <t>吴春城</t>
  </si>
  <si>
    <t xml:space="preserve">2416937	</t>
  </si>
  <si>
    <t xml:space="preserve">17327799686	</t>
  </si>
  <si>
    <t>丁德抄</t>
  </si>
  <si>
    <t xml:space="preserve">17327853320	</t>
  </si>
  <si>
    <t>[宜兴]白玉兰酒店(宜兴汽车站店)(83832515)</t>
  </si>
  <si>
    <t>静雅双床房&lt;双人入住&gt;&lt;内宾&gt;&lt;预付&gt;&lt;双早&gt;</t>
  </si>
  <si>
    <t>马五河</t>
  </si>
  <si>
    <t xml:space="preserve">2416958	</t>
  </si>
  <si>
    <t xml:space="preserve">17327881934	</t>
  </si>
  <si>
    <t>[襄阳]锦江之星品尚(襄阳二汽车城南路店)(71451000)</t>
  </si>
  <si>
    <t>高平锋</t>
  </si>
  <si>
    <t xml:space="preserve">2416968	</t>
  </si>
  <si>
    <t xml:space="preserve">17328328332	</t>
  </si>
  <si>
    <t>[上海]锦江之星（上海国际旅游度假区秀沿路地铁站）(66070630)</t>
  </si>
  <si>
    <t>商务间B&lt;双人入住&gt;&lt;内宾&gt;&lt;预付&gt;&lt;双早&gt;</t>
  </si>
  <si>
    <t>王树权</t>
  </si>
  <si>
    <t xml:space="preserve">17328395748	</t>
  </si>
  <si>
    <t>[长春]喆啡酒店(长春火车站店)(73245490)</t>
  </si>
  <si>
    <t>醇享双床房&lt;双人入住&gt;&lt;内宾&gt;&lt;预付&gt;&lt;双早&gt;</t>
  </si>
  <si>
    <t>郭金雷</t>
  </si>
  <si>
    <t xml:space="preserve">2417099	</t>
  </si>
  <si>
    <t xml:space="preserve">17328399674	</t>
  </si>
  <si>
    <t>[衡阳]衡阳华新希尔顿欢朋酒店(83377712)</t>
  </si>
  <si>
    <t>王俊</t>
  </si>
  <si>
    <t xml:space="preserve">17328595548	</t>
  </si>
  <si>
    <t>[北海]城市便捷酒店(北海大润发高铁站店)(66082705)</t>
  </si>
  <si>
    <t>标准双床房&lt;双人入住&gt;&lt;内宾&gt;&lt;预付&gt;&lt;双早&gt;</t>
  </si>
  <si>
    <t>玉志辉</t>
  </si>
  <si>
    <t xml:space="preserve">17329058316	</t>
  </si>
  <si>
    <t>[石家庄]麗枫酒店(石家庄火车站高教区店)(83321141)</t>
  </si>
  <si>
    <t>国清</t>
  </si>
  <si>
    <t>，</t>
  </si>
  <si>
    <t>A220214100439481</t>
  </si>
  <si>
    <t>A220214102004481</t>
  </si>
  <si>
    <t>CNY / HKD 当前参考汇率: 1.225729258</t>
  </si>
  <si>
    <t>总计：13402.37 CNY/
16427.68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</si>
  <si>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</si>
  <si>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</si>
  <si>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</si>
  <si>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</si>
  <si>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</si>
  <si>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</si>
  <si>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</si>
  <si>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</si>
  <si>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</si>
  <si>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</si>
  <si>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</si>
  <si>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</si>
  <si>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</si>
  <si>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</si>
  <si>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</si>
  <si>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</si>
  <si>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</si>
  <si>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2022-02-10</t>
  </si>
  <si>
    <t>2417303</t>
  </si>
  <si>
    <t>麗枫酒店(石家庄高教区店)</t>
  </si>
  <si>
    <t>2022-02-11</t>
  </si>
  <si>
    <t>退房日月结</t>
  </si>
  <si>
    <t>286.27</t>
  </si>
  <si>
    <t>RMB</t>
  </si>
  <si>
    <t>0</t>
  </si>
  <si>
    <t>0.00</t>
  </si>
  <si>
    <t>携程汇智国内直连</t>
  </si>
  <si>
    <t>2022-02-10 23:25:08</t>
  </si>
  <si>
    <t>否</t>
  </si>
  <si>
    <t>汇智国际旅游发展有限公司</t>
  </si>
  <si>
    <t>直连</t>
  </si>
  <si>
    <t>2417168</t>
  </si>
  <si>
    <t>城市便捷酒店(北海大润发店)</t>
  </si>
  <si>
    <t>129.54</t>
  </si>
  <si>
    <t>2022-02-10 21:38:47</t>
  </si>
  <si>
    <t>2417103</t>
  </si>
  <si>
    <t>衡阳华新希尔顿欢朋酒店</t>
  </si>
  <si>
    <t>403.20</t>
  </si>
  <si>
    <t>2022-02-10 20:58:16</t>
  </si>
  <si>
    <t>2417099</t>
  </si>
  <si>
    <t>喆啡酒店(长春火车站店)</t>
  </si>
  <si>
    <t>204.62</t>
  </si>
  <si>
    <t>2022-02-10 20:57:14</t>
  </si>
  <si>
    <t>2417080</t>
  </si>
  <si>
    <t>锦江之星(上海秀沿路地铁站旅游度假区店)</t>
  </si>
  <si>
    <t>197.57</t>
  </si>
  <si>
    <t>2022-02-10 20:43:48</t>
  </si>
  <si>
    <t>2416968</t>
  </si>
  <si>
    <t>锦江之星品尚(襄阳二汽车城南路店)</t>
  </si>
  <si>
    <t>131.04</t>
  </si>
  <si>
    <t>2022-02-10 19:11:21</t>
  </si>
  <si>
    <t>2416958</t>
  </si>
  <si>
    <t>白玉兰酒店(宜兴汽车站店)</t>
  </si>
  <si>
    <t>189.50</t>
  </si>
  <si>
    <t>2022-02-10 19:05:15</t>
  </si>
  <si>
    <t>2416949</t>
  </si>
  <si>
    <t>城市便捷酒店(监利玉沙店)</t>
  </si>
  <si>
    <t>161.16</t>
  </si>
  <si>
    <t>2022-02-10 18:56:06</t>
  </si>
  <si>
    <t>2416937</t>
  </si>
  <si>
    <t>2022-02-10 18:45:20</t>
  </si>
  <si>
    <t>2416936</t>
  </si>
  <si>
    <t>城市便捷酒店(郑州经开区国际物流园店)</t>
  </si>
  <si>
    <t>151.98</t>
  </si>
  <si>
    <t>2022-02-10 18:44:07</t>
  </si>
  <si>
    <t>2416879</t>
  </si>
  <si>
    <t>维也纳酒店(南平延平店)</t>
  </si>
  <si>
    <t>256.03</t>
  </si>
  <si>
    <t>2022-02-10 17:59:57</t>
  </si>
  <si>
    <t>2416825</t>
  </si>
  <si>
    <t>7天优品酒店(沈阳联合路吉祥合作街地铁站店)</t>
  </si>
  <si>
    <t>128.02</t>
  </si>
  <si>
    <t>2022-02-10 17:21:39</t>
  </si>
  <si>
    <t>2416811</t>
  </si>
  <si>
    <t>维也纳酒店(宜春市政府店)</t>
  </si>
  <si>
    <t>221.76</t>
  </si>
  <si>
    <t>2022-02-10 17:14:33</t>
  </si>
  <si>
    <t>2416803</t>
  </si>
  <si>
    <t>7天优品酒店(淄博金晶大道万象汇店)</t>
  </si>
  <si>
    <t>137.09</t>
  </si>
  <si>
    <t>2022-02-10 17:09:52</t>
  </si>
  <si>
    <t>2416718</t>
  </si>
  <si>
    <t>锦江之星品尚(菏泽万象广场桂陵路店)</t>
  </si>
  <si>
    <t>2022-02-10 16:08:44</t>
  </si>
  <si>
    <t>2416694</t>
  </si>
  <si>
    <t>维也纳酒店(常州金坛凤凰城店)</t>
  </si>
  <si>
    <t>188.50</t>
  </si>
  <si>
    <t>2022-02-10 15:44:55</t>
  </si>
  <si>
    <t>2416667</t>
  </si>
  <si>
    <t>精途酒店南宁武鸣店</t>
  </si>
  <si>
    <t>142.41</t>
  </si>
  <si>
    <t>2022-02-10 15:18:47</t>
  </si>
  <si>
    <t>2416653</t>
  </si>
  <si>
    <t>和平热龙温泉度假村</t>
  </si>
  <si>
    <t>1560.00</t>
  </si>
  <si>
    <t>2022-02-10 15:22:16</t>
  </si>
  <si>
    <t>直采</t>
  </si>
  <si>
    <t>2416492</t>
  </si>
  <si>
    <t>城市便捷酒店(咸宁咸安店)</t>
  </si>
  <si>
    <t>155.04</t>
  </si>
  <si>
    <t>2022-02-10 13:00:33</t>
  </si>
  <si>
    <t>2416485</t>
  </si>
  <si>
    <t>城市便捷酒店(抚州万达广场赣东汽车城店)</t>
  </si>
  <si>
    <t>160.14</t>
  </si>
  <si>
    <t>2022-02-10 12:54:59</t>
  </si>
  <si>
    <t>2416444</t>
  </si>
  <si>
    <t>7天优品Premium(邯郸高铁站中心医院店)</t>
  </si>
  <si>
    <t>155.23</t>
  </si>
  <si>
    <t>2022-02-10 12:18:00</t>
  </si>
  <si>
    <t>2416324</t>
  </si>
  <si>
    <t>麗枫酒店(北京通州环球万盛东地铁站店)</t>
  </si>
  <si>
    <t>287.12</t>
  </si>
  <si>
    <t>2022-02-10 10:50:20</t>
  </si>
  <si>
    <t>2022-02-09</t>
  </si>
  <si>
    <t>2415837</t>
  </si>
  <si>
    <t>城市便捷酒店(赤壁火车站店)</t>
  </si>
  <si>
    <t>2022-02-09 18:41:11</t>
  </si>
  <si>
    <t>2415714</t>
  </si>
  <si>
    <t>城市便捷酒店(贵阳国际金融城店)</t>
  </si>
  <si>
    <t>2022-02-09 16:23:06</t>
  </si>
  <si>
    <t>2415712</t>
  </si>
  <si>
    <t>城市便捷酒店(济源济水大街济钢店)</t>
  </si>
  <si>
    <t>136.68</t>
  </si>
  <si>
    <t>2022-02-09 16:22:31</t>
  </si>
  <si>
    <t>2415659</t>
  </si>
  <si>
    <t>2022-02-09 15:10:42</t>
  </si>
  <si>
    <t>2415641</t>
  </si>
  <si>
    <t>维也纳酒店（淄博易达广场店）</t>
  </si>
  <si>
    <t>222.42</t>
  </si>
  <si>
    <t>2022-02-09 14:35:48</t>
  </si>
  <si>
    <t>2415592</t>
  </si>
  <si>
    <t>2022-02-09 13:14:07</t>
  </si>
  <si>
    <t>2415591</t>
  </si>
  <si>
    <t>宜尚酒店(桂林万象城店)</t>
  </si>
  <si>
    <t>432.48</t>
  </si>
  <si>
    <t>2022-02-09 13:12:26</t>
  </si>
  <si>
    <t>2415584</t>
  </si>
  <si>
    <t>麗枫酒店(衡阳常胜西路南华大学店)</t>
  </si>
  <si>
    <t>221.19</t>
  </si>
  <si>
    <t>2022-02-09 12:51:45</t>
  </si>
  <si>
    <t>2415560</t>
  </si>
  <si>
    <t>宜尚酒店(六安金寨五星街店)</t>
  </si>
  <si>
    <t>200.94</t>
  </si>
  <si>
    <t>2022-02-09 12:22:33</t>
  </si>
  <si>
    <t>2415513</t>
  </si>
  <si>
    <t>荣成石岛亚朵酒店</t>
  </si>
  <si>
    <t>310.29</t>
  </si>
  <si>
    <t>2022-02-09 11:21:11</t>
  </si>
  <si>
    <t>2415487</t>
  </si>
  <si>
    <t>麗枫酒店(三亚三亚湾解放路黄金道店)</t>
  </si>
  <si>
    <t>768.00</t>
  </si>
  <si>
    <t>2022-02-09 11:00:02</t>
  </si>
  <si>
    <t>2415485</t>
  </si>
  <si>
    <t>海宁皮革城南关厢亚朵酒店</t>
  </si>
  <si>
    <t>2022-02-09 10:47:09</t>
  </si>
  <si>
    <t>2415481</t>
  </si>
  <si>
    <t>704.60</t>
  </si>
  <si>
    <t>2022-02-09 10:40:17</t>
  </si>
  <si>
    <t>2415446</t>
  </si>
  <si>
    <t>喆啡酒店自贡新汽车总站汇东公园店</t>
  </si>
  <si>
    <t>355.00</t>
  </si>
  <si>
    <t>2022-02-09 09:34:28</t>
  </si>
  <si>
    <t>2415437</t>
  </si>
  <si>
    <t>宁波北仑世茂希尔顿逸林酒店</t>
  </si>
  <si>
    <t>625.63</t>
  </si>
  <si>
    <t>2022-02-09 09:18:03</t>
  </si>
  <si>
    <t>2022-02-08</t>
  </si>
  <si>
    <t>2414920</t>
  </si>
  <si>
    <t>284.52</t>
  </si>
  <si>
    <t>2022-02-08 15:36:10</t>
  </si>
  <si>
    <t>2414808</t>
  </si>
  <si>
    <t>城市便捷酒店(来宾滨江店)</t>
  </si>
  <si>
    <t>303.96</t>
  </si>
  <si>
    <t>2022-02-08 13:04:17</t>
  </si>
  <si>
    <t>2022-02-07</t>
  </si>
  <si>
    <t>2414544</t>
  </si>
  <si>
    <t>麗枫酒店(西安西部大道阳光城店)</t>
  </si>
  <si>
    <t>1245.56</t>
  </si>
  <si>
    <t>2022-02-07 19:40:15</t>
  </si>
  <si>
    <t>2022-01-28</t>
  </si>
  <si>
    <t>2410216</t>
  </si>
  <si>
    <t>莱阳金山国际酒店</t>
  </si>
  <si>
    <t>YAMAMOTO KISHIN</t>
  </si>
  <si>
    <t>594.46</t>
  </si>
  <si>
    <t>2022-01-28 16:29:39</t>
  </si>
  <si>
    <t>2410215</t>
  </si>
  <si>
    <t>2022-01-28 16:29:33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</si>
</sst>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44600</v>
      </c>
      <c r="G2" s="6">
        <v>44602</v>
      </c>
      <c r="H2" s="4">
        <v>1</v>
      </c>
      <c r="I2" s="4">
        <v>2</v>
      </c>
      <c r="J2" s="4">
        <v>2</v>
      </c>
      <c r="K2" s="4" t="s">
        <v>30</v>
      </c>
      <c r="L2" s="4">
        <v>303.96</v>
      </c>
      <c r="M2" s="4">
        <v>303.96</v>
      </c>
      <c r="N2" s="4" t="s">
        <v>31</v>
      </c>
      <c r="O2" s="4" t="s">
        <v>32</v>
      </c>
      <c r="P2" s="4" t="s">
        <v>33</v>
      </c>
      <c r="Q2" s="4">
        <v>0</v>
      </c>
      <c r="R2" s="7">
        <v>44600</v>
      </c>
      <c r="S2" s="6">
        <v>44605</v>
      </c>
      <c r="T2" s="4" t="s">
        <v>34</v>
      </c>
      <c r="U2" s="4">
        <v>303.96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44601</v>
      </c>
      <c r="G3" s="6">
        <v>44602</v>
      </c>
      <c r="H3" s="4">
        <v>1</v>
      </c>
      <c r="I3" s="4">
        <v>1</v>
      </c>
      <c r="J3" s="4">
        <v>1</v>
      </c>
      <c r="K3" s="4" t="s">
        <v>30</v>
      </c>
      <c r="L3" s="4">
        <v>284.52</v>
      </c>
      <c r="M3" s="4">
        <v>284.52</v>
      </c>
      <c r="N3" s="4" t="s">
        <v>40</v>
      </c>
      <c r="O3" s="4" t="s">
        <v>32</v>
      </c>
      <c r="P3" s="4" t="s">
        <v>33</v>
      </c>
      <c r="Q3" s="4">
        <v>0</v>
      </c>
      <c r="R3" s="7">
        <v>44600</v>
      </c>
      <c r="S3" s="6">
        <v>44605</v>
      </c>
      <c r="T3" s="4" t="s">
        <v>34</v>
      </c>
      <c r="U3" s="4">
        <v>284.52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44601</v>
      </c>
      <c r="G4" s="6">
        <v>44602</v>
      </c>
      <c r="H4" s="4">
        <v>1</v>
      </c>
      <c r="I4" s="4">
        <v>1</v>
      </c>
      <c r="J4" s="4">
        <v>1</v>
      </c>
      <c r="K4" s="4" t="s">
        <v>30</v>
      </c>
      <c r="L4" s="4">
        <v>625.63</v>
      </c>
      <c r="M4" s="4">
        <v>625.63</v>
      </c>
      <c r="N4" s="4" t="s">
        <v>44</v>
      </c>
      <c r="O4" s="4" t="s">
        <v>32</v>
      </c>
      <c r="P4" s="4" t="s">
        <v>33</v>
      </c>
      <c r="Q4" s="4">
        <v>0</v>
      </c>
      <c r="R4" s="7">
        <v>44601</v>
      </c>
      <c r="S4" s="6">
        <v>44605</v>
      </c>
      <c r="T4" s="4" t="s">
        <v>34</v>
      </c>
      <c r="U4" s="4">
        <v>625.63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44601</v>
      </c>
      <c r="G5" s="6">
        <v>44602</v>
      </c>
      <c r="H5" s="4">
        <v>1</v>
      </c>
      <c r="I5" s="4">
        <v>1</v>
      </c>
      <c r="J5" s="4">
        <v>1</v>
      </c>
      <c r="K5" s="4" t="s">
        <v>30</v>
      </c>
      <c r="L5" s="4">
        <v>355</v>
      </c>
      <c r="M5" s="4">
        <v>355</v>
      </c>
      <c r="N5" s="4" t="s">
        <v>49</v>
      </c>
      <c r="O5" s="4" t="s">
        <v>32</v>
      </c>
      <c r="P5" s="4" t="s">
        <v>33</v>
      </c>
      <c r="Q5" s="4">
        <v>0</v>
      </c>
      <c r="R5" s="7">
        <v>44601</v>
      </c>
      <c r="S5" s="6">
        <v>44605</v>
      </c>
      <c r="T5" s="4" t="s">
        <v>34</v>
      </c>
      <c r="U5" s="4">
        <v>355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38</v>
      </c>
      <c r="E6" s="4" t="s">
        <v>51</v>
      </c>
      <c r="F6" s="6">
        <v>44601</v>
      </c>
      <c r="G6" s="6">
        <v>44602</v>
      </c>
      <c r="H6" s="4">
        <v>1</v>
      </c>
      <c r="I6" s="4">
        <v>1</v>
      </c>
      <c r="J6" s="4">
        <v>1</v>
      </c>
      <c r="K6" s="4" t="s">
        <v>30</v>
      </c>
      <c r="L6" s="4">
        <v>310.29</v>
      </c>
      <c r="M6" s="4">
        <v>310.29</v>
      </c>
      <c r="N6" s="4" t="s">
        <v>52</v>
      </c>
      <c r="O6" s="4" t="s">
        <v>32</v>
      </c>
      <c r="P6" s="4" t="s">
        <v>33</v>
      </c>
      <c r="Q6" s="4">
        <v>0</v>
      </c>
      <c r="R6" s="7">
        <v>44601</v>
      </c>
      <c r="S6" s="6">
        <v>44605</v>
      </c>
      <c r="T6" s="4" t="s">
        <v>34</v>
      </c>
      <c r="U6" s="4">
        <v>310.29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39</v>
      </c>
      <c r="F7" s="6">
        <v>44601</v>
      </c>
      <c r="G7" s="6">
        <v>44602</v>
      </c>
      <c r="H7" s="4">
        <v>1</v>
      </c>
      <c r="I7" s="4">
        <v>1</v>
      </c>
      <c r="J7" s="4">
        <v>1</v>
      </c>
      <c r="K7" s="4" t="s">
        <v>30</v>
      </c>
      <c r="L7" s="4">
        <v>310.29</v>
      </c>
      <c r="M7" s="4">
        <v>310.29</v>
      </c>
      <c r="N7" s="4" t="s">
        <v>56</v>
      </c>
      <c r="O7" s="4" t="s">
        <v>32</v>
      </c>
      <c r="P7" s="4" t="s">
        <v>33</v>
      </c>
      <c r="Q7" s="4">
        <v>0</v>
      </c>
      <c r="R7" s="7">
        <v>44601</v>
      </c>
      <c r="S7" s="6">
        <v>44605</v>
      </c>
      <c r="T7" s="4" t="s">
        <v>34</v>
      </c>
      <c r="U7" s="4">
        <v>310.29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43</v>
      </c>
      <c r="F8" s="6">
        <v>44601</v>
      </c>
      <c r="G8" s="6">
        <v>44602</v>
      </c>
      <c r="H8" s="4">
        <v>1</v>
      </c>
      <c r="I8" s="4">
        <v>1</v>
      </c>
      <c r="J8" s="4">
        <v>1</v>
      </c>
      <c r="K8" s="4" t="s">
        <v>30</v>
      </c>
      <c r="L8" s="4">
        <v>200.94</v>
      </c>
      <c r="M8" s="4">
        <v>200.94</v>
      </c>
      <c r="N8" s="4" t="s">
        <v>60</v>
      </c>
      <c r="O8" s="4" t="s">
        <v>32</v>
      </c>
      <c r="P8" s="4" t="s">
        <v>33</v>
      </c>
      <c r="Q8" s="4">
        <v>0</v>
      </c>
      <c r="R8" s="7">
        <v>44601</v>
      </c>
      <c r="S8" s="6">
        <v>44605</v>
      </c>
      <c r="T8" s="4" t="s">
        <v>34</v>
      </c>
      <c r="U8" s="4">
        <v>200.94</v>
      </c>
      <c r="V8" s="4">
        <v>0</v>
      </c>
      <c r="W8" s="4">
        <v>0</v>
      </c>
      <c r="X8" s="4" t="s">
        <v>61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44601</v>
      </c>
      <c r="G9" s="6">
        <v>44602</v>
      </c>
      <c r="H9" s="4">
        <v>1</v>
      </c>
      <c r="I9" s="4">
        <v>1</v>
      </c>
      <c r="J9" s="4">
        <v>1</v>
      </c>
      <c r="K9" s="4" t="s">
        <v>30</v>
      </c>
      <c r="L9" s="4">
        <v>221.19</v>
      </c>
      <c r="M9" s="4">
        <v>221.19</v>
      </c>
      <c r="N9" s="4" t="s">
        <v>65</v>
      </c>
      <c r="O9" s="4" t="s">
        <v>32</v>
      </c>
      <c r="P9" s="4" t="s">
        <v>33</v>
      </c>
      <c r="Q9" s="4">
        <v>0</v>
      </c>
      <c r="R9" s="7">
        <v>44601</v>
      </c>
      <c r="S9" s="6">
        <v>44605</v>
      </c>
      <c r="T9" s="4" t="s">
        <v>34</v>
      </c>
      <c r="U9" s="4">
        <v>221.19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44601</v>
      </c>
      <c r="G10" s="6">
        <v>44602</v>
      </c>
      <c r="H10" s="4">
        <v>1</v>
      </c>
      <c r="I10" s="4">
        <v>1</v>
      </c>
      <c r="J10" s="4">
        <v>1</v>
      </c>
      <c r="K10" s="4" t="s">
        <v>30</v>
      </c>
      <c r="L10" s="4">
        <v>142.41</v>
      </c>
      <c r="M10" s="4">
        <v>142.41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44601</v>
      </c>
      <c r="S10" s="6">
        <v>44605</v>
      </c>
      <c r="T10" s="4" t="s">
        <v>34</v>
      </c>
      <c r="U10" s="4">
        <v>142.41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43</v>
      </c>
      <c r="F11" s="6">
        <v>44601</v>
      </c>
      <c r="G11" s="6">
        <v>44602</v>
      </c>
      <c r="H11" s="4">
        <v>1</v>
      </c>
      <c r="I11" s="4">
        <v>1</v>
      </c>
      <c r="J11" s="4">
        <v>1</v>
      </c>
      <c r="K11" s="4" t="s">
        <v>30</v>
      </c>
      <c r="L11" s="4">
        <v>129.54</v>
      </c>
      <c r="M11" s="4">
        <v>129.54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44601</v>
      </c>
      <c r="S11" s="6">
        <v>44605</v>
      </c>
      <c r="T11" s="4" t="s">
        <v>34</v>
      </c>
      <c r="U11" s="4">
        <v>129.54</v>
      </c>
      <c r="V11" s="4">
        <v>0</v>
      </c>
      <c r="W11" s="4">
        <v>0</v>
      </c>
      <c r="X11" s="4" t="s">
        <v>74</v>
      </c>
      <c r="Y11" s="4" t="s">
        <v>36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72</v>
      </c>
      <c r="E12" s="4" t="s">
        <v>76</v>
      </c>
      <c r="F12" s="6">
        <v>44601</v>
      </c>
      <c r="G12" s="6">
        <v>44602</v>
      </c>
      <c r="H12" s="4">
        <v>1</v>
      </c>
      <c r="I12" s="4">
        <v>1</v>
      </c>
      <c r="J12" s="4">
        <v>1</v>
      </c>
      <c r="K12" s="4" t="s">
        <v>30</v>
      </c>
      <c r="L12" s="4">
        <v>136.68</v>
      </c>
      <c r="M12" s="4">
        <v>136.68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44601</v>
      </c>
      <c r="S12" s="6">
        <v>44605</v>
      </c>
      <c r="T12" s="4" t="s">
        <v>34</v>
      </c>
      <c r="U12" s="4">
        <v>136.68</v>
      </c>
      <c r="V12" s="4">
        <v>0</v>
      </c>
      <c r="W12" s="4">
        <v>0</v>
      </c>
      <c r="X12" s="4" t="s">
        <v>78</v>
      </c>
      <c r="Y12" s="4" t="s">
        <v>36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76</v>
      </c>
      <c r="F13" s="6">
        <v>44601</v>
      </c>
      <c r="G13" s="6">
        <v>44602</v>
      </c>
      <c r="H13" s="4">
        <v>1</v>
      </c>
      <c r="I13" s="4">
        <v>1</v>
      </c>
      <c r="J13" s="4">
        <v>1</v>
      </c>
      <c r="K13" s="4" t="s">
        <v>30</v>
      </c>
      <c r="L13" s="4">
        <v>129.54</v>
      </c>
      <c r="M13" s="4">
        <v>129.54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44601</v>
      </c>
      <c r="S13" s="6">
        <v>44605</v>
      </c>
      <c r="T13" s="4" t="s">
        <v>34</v>
      </c>
      <c r="U13" s="4">
        <v>129.54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44601</v>
      </c>
      <c r="G14" s="6">
        <v>44602</v>
      </c>
      <c r="H14" s="4">
        <v>1</v>
      </c>
      <c r="I14" s="4">
        <v>1</v>
      </c>
      <c r="J14" s="4">
        <v>1</v>
      </c>
      <c r="K14" s="4" t="s">
        <v>30</v>
      </c>
      <c r="L14" s="4">
        <v>151.98</v>
      </c>
      <c r="M14" s="4">
        <v>151.98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44601</v>
      </c>
      <c r="S14" s="6">
        <v>44605</v>
      </c>
      <c r="T14" s="4" t="s">
        <v>34</v>
      </c>
      <c r="U14" s="4">
        <v>151.98</v>
      </c>
      <c r="V14" s="4">
        <v>0</v>
      </c>
      <c r="W14" s="4">
        <v>0</v>
      </c>
      <c r="X14" s="4" t="s">
        <v>86</v>
      </c>
      <c r="Y14" s="4" t="s">
        <v>36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44601</v>
      </c>
      <c r="G15" s="6">
        <v>44603</v>
      </c>
      <c r="H15" s="4">
        <v>1</v>
      </c>
      <c r="I15" s="4">
        <v>2</v>
      </c>
      <c r="J15" s="4">
        <v>2</v>
      </c>
      <c r="K15" s="4" t="s">
        <v>30</v>
      </c>
      <c r="L15" s="4">
        <v>594.46</v>
      </c>
      <c r="M15" s="4">
        <v>594.46</v>
      </c>
      <c r="N15" s="4" t="s">
        <v>90</v>
      </c>
      <c r="O15" s="4" t="s">
        <v>91</v>
      </c>
      <c r="P15" s="4" t="s">
        <v>33</v>
      </c>
      <c r="Q15" s="4">
        <v>0</v>
      </c>
      <c r="R15" s="7">
        <v>44589</v>
      </c>
      <c r="S15" s="6">
        <v>44606</v>
      </c>
      <c r="T15" s="4" t="s">
        <v>34</v>
      </c>
      <c r="U15" s="4">
        <v>594.46</v>
      </c>
      <c r="V15" s="4">
        <v>0</v>
      </c>
      <c r="W15" s="4">
        <v>0</v>
      </c>
      <c r="X15" s="4" t="s">
        <v>92</v>
      </c>
      <c r="Y15" s="4" t="s">
        <v>36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44601</v>
      </c>
      <c r="G16" s="6">
        <v>44603</v>
      </c>
      <c r="H16" s="4">
        <v>1</v>
      </c>
      <c r="I16" s="4">
        <v>2</v>
      </c>
      <c r="J16" s="4">
        <v>2</v>
      </c>
      <c r="K16" s="4" t="s">
        <v>30</v>
      </c>
      <c r="L16" s="4">
        <v>594.46</v>
      </c>
      <c r="M16" s="4">
        <v>594.46</v>
      </c>
      <c r="N16" s="4" t="s">
        <v>94</v>
      </c>
      <c r="O16" s="4" t="s">
        <v>91</v>
      </c>
      <c r="P16" s="4" t="s">
        <v>33</v>
      </c>
      <c r="Q16" s="4">
        <v>0</v>
      </c>
      <c r="R16" s="7">
        <v>44589</v>
      </c>
      <c r="S16" s="6">
        <v>44606</v>
      </c>
      <c r="T16" s="4" t="s">
        <v>34</v>
      </c>
      <c r="U16" s="4">
        <v>594.46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44599</v>
      </c>
      <c r="G17" s="6">
        <v>44603</v>
      </c>
      <c r="H17" s="4">
        <v>1</v>
      </c>
      <c r="I17" s="4">
        <v>4</v>
      </c>
      <c r="J17" s="4">
        <v>4</v>
      </c>
      <c r="K17" s="4" t="s">
        <v>30</v>
      </c>
      <c r="L17" s="4">
        <v>1245.56</v>
      </c>
      <c r="M17" s="4">
        <v>1245.56</v>
      </c>
      <c r="N17" s="4" t="s">
        <v>98</v>
      </c>
      <c r="O17" s="4" t="s">
        <v>91</v>
      </c>
      <c r="P17" s="4" t="s">
        <v>33</v>
      </c>
      <c r="Q17" s="4">
        <v>0</v>
      </c>
      <c r="R17" s="7">
        <v>44599</v>
      </c>
      <c r="S17" s="6">
        <v>44606</v>
      </c>
      <c r="T17" s="4" t="s">
        <v>34</v>
      </c>
      <c r="U17" s="4">
        <v>1245.56</v>
      </c>
      <c r="V17" s="4">
        <v>0</v>
      </c>
      <c r="W17" s="4">
        <v>0</v>
      </c>
      <c r="X17" s="4" t="s">
        <v>99</v>
      </c>
      <c r="Y17" s="4" t="s">
        <v>36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38</v>
      </c>
      <c r="E18" s="4" t="s">
        <v>101</v>
      </c>
      <c r="F18" s="6">
        <v>44601</v>
      </c>
      <c r="G18" s="6">
        <v>44603</v>
      </c>
      <c r="H18" s="4">
        <v>1</v>
      </c>
      <c r="I18" s="4">
        <v>2</v>
      </c>
      <c r="J18" s="4">
        <v>2</v>
      </c>
      <c r="K18" s="4" t="s">
        <v>30</v>
      </c>
      <c r="L18" s="4">
        <v>704.6</v>
      </c>
      <c r="M18" s="4">
        <v>704.6</v>
      </c>
      <c r="N18" s="4" t="s">
        <v>102</v>
      </c>
      <c r="O18" s="4" t="s">
        <v>91</v>
      </c>
      <c r="P18" s="4" t="s">
        <v>33</v>
      </c>
      <c r="Q18" s="4">
        <v>0</v>
      </c>
      <c r="R18" s="7">
        <v>44601</v>
      </c>
      <c r="S18" s="6">
        <v>44606</v>
      </c>
      <c r="T18" s="4" t="s">
        <v>34</v>
      </c>
      <c r="U18" s="4">
        <v>704.6</v>
      </c>
      <c r="V18" s="4">
        <v>0</v>
      </c>
      <c r="W18" s="4">
        <v>0</v>
      </c>
      <c r="X18" s="4" t="s">
        <v>103</v>
      </c>
      <c r="Y18" s="4" t="s">
        <v>36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44602</v>
      </c>
      <c r="G19" s="6">
        <v>44603</v>
      </c>
      <c r="H19" s="4">
        <v>1</v>
      </c>
      <c r="I19" s="4">
        <v>1</v>
      </c>
      <c r="J19" s="4">
        <v>1</v>
      </c>
      <c r="K19" s="4" t="s">
        <v>30</v>
      </c>
      <c r="L19" s="4">
        <v>768</v>
      </c>
      <c r="M19" s="4">
        <v>768</v>
      </c>
      <c r="N19" s="4" t="s">
        <v>107</v>
      </c>
      <c r="O19" s="4" t="s">
        <v>91</v>
      </c>
      <c r="P19" s="4" t="s">
        <v>33</v>
      </c>
      <c r="Q19" s="4">
        <v>0</v>
      </c>
      <c r="R19" s="7">
        <v>44601</v>
      </c>
      <c r="S19" s="6">
        <v>44606</v>
      </c>
      <c r="T19" s="4" t="s">
        <v>34</v>
      </c>
      <c r="U19" s="4">
        <v>768</v>
      </c>
      <c r="V19" s="4">
        <v>0</v>
      </c>
      <c r="W19" s="4">
        <v>0</v>
      </c>
      <c r="X19" s="4" t="s">
        <v>108</v>
      </c>
      <c r="Y19" s="4" t="s">
        <v>109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44601</v>
      </c>
      <c r="G20" s="6">
        <v>44603</v>
      </c>
      <c r="H20" s="4">
        <v>1</v>
      </c>
      <c r="I20" s="4">
        <v>2</v>
      </c>
      <c r="J20" s="4">
        <v>2</v>
      </c>
      <c r="K20" s="4" t="s">
        <v>30</v>
      </c>
      <c r="L20" s="4">
        <v>432.48</v>
      </c>
      <c r="M20" s="4">
        <v>432.48</v>
      </c>
      <c r="N20" s="4" t="s">
        <v>113</v>
      </c>
      <c r="O20" s="4" t="s">
        <v>91</v>
      </c>
      <c r="P20" s="4" t="s">
        <v>33</v>
      </c>
      <c r="Q20" s="4">
        <v>0</v>
      </c>
      <c r="R20" s="7">
        <v>44601</v>
      </c>
      <c r="S20" s="6">
        <v>44606</v>
      </c>
      <c r="T20" s="4" t="s">
        <v>34</v>
      </c>
      <c r="U20" s="4">
        <v>432.48</v>
      </c>
      <c r="V20" s="4">
        <v>0</v>
      </c>
      <c r="W20" s="4">
        <v>0</v>
      </c>
      <c r="X20" s="4" t="s">
        <v>114</v>
      </c>
      <c r="Y20" s="4" t="s">
        <v>36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106</v>
      </c>
      <c r="F21" s="6">
        <v>44602</v>
      </c>
      <c r="G21" s="6">
        <v>44603</v>
      </c>
      <c r="H21" s="4">
        <v>1</v>
      </c>
      <c r="I21" s="4">
        <v>1</v>
      </c>
      <c r="J21" s="4">
        <v>1</v>
      </c>
      <c r="K21" s="4" t="s">
        <v>30</v>
      </c>
      <c r="L21" s="4">
        <v>222.42</v>
      </c>
      <c r="M21" s="4">
        <v>222.42</v>
      </c>
      <c r="N21" s="4" t="s">
        <v>117</v>
      </c>
      <c r="O21" s="4" t="s">
        <v>91</v>
      </c>
      <c r="P21" s="4" t="s">
        <v>33</v>
      </c>
      <c r="Q21" s="4">
        <v>0</v>
      </c>
      <c r="R21" s="7">
        <v>44601</v>
      </c>
      <c r="S21" s="6">
        <v>44606</v>
      </c>
      <c r="T21" s="4" t="s">
        <v>34</v>
      </c>
      <c r="U21" s="4">
        <v>222.42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43</v>
      </c>
      <c r="F22" s="6">
        <v>44602</v>
      </c>
      <c r="G22" s="6">
        <v>44603</v>
      </c>
      <c r="H22" s="4">
        <v>1</v>
      </c>
      <c r="I22" s="4">
        <v>1</v>
      </c>
      <c r="J22" s="4">
        <v>1</v>
      </c>
      <c r="K22" s="4" t="s">
        <v>30</v>
      </c>
      <c r="L22" s="4">
        <v>287.12</v>
      </c>
      <c r="M22" s="4">
        <v>287.12</v>
      </c>
      <c r="N22" s="4" t="s">
        <v>120</v>
      </c>
      <c r="O22" s="4" t="s">
        <v>91</v>
      </c>
      <c r="P22" s="4" t="s">
        <v>33</v>
      </c>
      <c r="Q22" s="4">
        <v>0</v>
      </c>
      <c r="R22" s="7">
        <v>44602</v>
      </c>
      <c r="S22" s="6">
        <v>44606</v>
      </c>
      <c r="T22" s="4" t="s">
        <v>34</v>
      </c>
      <c r="U22" s="4">
        <v>287.12</v>
      </c>
      <c r="V22" s="4">
        <v>0</v>
      </c>
      <c r="W22" s="4">
        <v>0</v>
      </c>
      <c r="X22" s="4" t="s">
        <v>121</v>
      </c>
      <c r="Y22" s="4" t="s">
        <v>122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44602</v>
      </c>
      <c r="G23" s="6">
        <v>44603</v>
      </c>
      <c r="H23" s="4">
        <v>1</v>
      </c>
      <c r="I23" s="4">
        <v>1</v>
      </c>
      <c r="J23" s="4">
        <v>1</v>
      </c>
      <c r="K23" s="4" t="s">
        <v>30</v>
      </c>
      <c r="L23" s="4">
        <v>155.23</v>
      </c>
      <c r="M23" s="4">
        <v>155.23</v>
      </c>
      <c r="N23" s="4" t="s">
        <v>126</v>
      </c>
      <c r="O23" s="4" t="s">
        <v>91</v>
      </c>
      <c r="P23" s="4" t="s">
        <v>33</v>
      </c>
      <c r="Q23" s="4">
        <v>0</v>
      </c>
      <c r="R23" s="7">
        <v>44602</v>
      </c>
      <c r="S23" s="6">
        <v>44606</v>
      </c>
      <c r="T23" s="4" t="s">
        <v>34</v>
      </c>
      <c r="U23" s="4">
        <v>155.23</v>
      </c>
      <c r="V23" s="4">
        <v>0</v>
      </c>
      <c r="W23" s="4">
        <v>0</v>
      </c>
      <c r="X23" s="4" t="s">
        <v>127</v>
      </c>
      <c r="Y23" s="4" t="s">
        <v>36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44602</v>
      </c>
      <c r="G24" s="6">
        <v>44603</v>
      </c>
      <c r="H24" s="4">
        <v>1</v>
      </c>
      <c r="I24" s="4">
        <v>1</v>
      </c>
      <c r="J24" s="4">
        <v>1</v>
      </c>
      <c r="K24" s="4" t="s">
        <v>30</v>
      </c>
      <c r="L24" s="4">
        <v>160.14</v>
      </c>
      <c r="M24" s="4">
        <v>160.14</v>
      </c>
      <c r="N24" s="4" t="s">
        <v>131</v>
      </c>
      <c r="O24" s="4" t="s">
        <v>91</v>
      </c>
      <c r="P24" s="4" t="s">
        <v>33</v>
      </c>
      <c r="Q24" s="4">
        <v>0</v>
      </c>
      <c r="R24" s="7">
        <v>44602</v>
      </c>
      <c r="S24" s="6">
        <v>44606</v>
      </c>
      <c r="T24" s="4" t="s">
        <v>34</v>
      </c>
      <c r="U24" s="4">
        <v>160.14</v>
      </c>
      <c r="V24" s="4">
        <v>0</v>
      </c>
      <c r="W24" s="4">
        <v>0</v>
      </c>
      <c r="X24" s="4" t="s">
        <v>132</v>
      </c>
      <c r="Y24" s="4" t="s">
        <v>36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84</v>
      </c>
      <c r="F25" s="6">
        <v>44602</v>
      </c>
      <c r="G25" s="6">
        <v>44603</v>
      </c>
      <c r="H25" s="4">
        <v>1</v>
      </c>
      <c r="I25" s="4">
        <v>1</v>
      </c>
      <c r="J25" s="4">
        <v>1</v>
      </c>
      <c r="K25" s="4" t="s">
        <v>30</v>
      </c>
      <c r="L25" s="4">
        <v>155.04</v>
      </c>
      <c r="M25" s="4">
        <v>155.04</v>
      </c>
      <c r="N25" s="4" t="s">
        <v>135</v>
      </c>
      <c r="O25" s="4" t="s">
        <v>91</v>
      </c>
      <c r="P25" s="4" t="s">
        <v>33</v>
      </c>
      <c r="Q25" s="4">
        <v>0</v>
      </c>
      <c r="R25" s="7">
        <v>44602</v>
      </c>
      <c r="S25" s="6">
        <v>44606</v>
      </c>
      <c r="T25" s="4" t="s">
        <v>34</v>
      </c>
      <c r="U25" s="4">
        <v>155.04</v>
      </c>
      <c r="V25" s="4">
        <v>0</v>
      </c>
      <c r="W25" s="4">
        <v>0</v>
      </c>
      <c r="X25" s="4" t="s">
        <v>136</v>
      </c>
      <c r="Y25" s="4" t="s">
        <v>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44602</v>
      </c>
      <c r="G26" s="6">
        <v>44603</v>
      </c>
      <c r="H26" s="4">
        <v>2</v>
      </c>
      <c r="I26" s="4">
        <v>1</v>
      </c>
      <c r="J26" s="4">
        <v>2</v>
      </c>
      <c r="K26" s="4" t="s">
        <v>30</v>
      </c>
      <c r="L26" s="4">
        <v>1560</v>
      </c>
      <c r="M26" s="4">
        <v>1560</v>
      </c>
      <c r="N26" s="4" t="s">
        <v>140</v>
      </c>
      <c r="O26" s="4" t="s">
        <v>91</v>
      </c>
      <c r="P26" s="4" t="s">
        <v>33</v>
      </c>
      <c r="Q26" s="4">
        <v>0</v>
      </c>
      <c r="R26" s="7">
        <v>44602</v>
      </c>
      <c r="S26" s="6">
        <v>44606</v>
      </c>
      <c r="T26" s="4" t="s">
        <v>34</v>
      </c>
      <c r="U26" s="4">
        <v>1560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67</v>
      </c>
      <c r="E27" s="4" t="s">
        <v>68</v>
      </c>
      <c r="F27" s="6">
        <v>44602</v>
      </c>
      <c r="G27" s="6">
        <v>44603</v>
      </c>
      <c r="H27" s="4">
        <v>1</v>
      </c>
      <c r="I27" s="4">
        <v>1</v>
      </c>
      <c r="J27" s="4">
        <v>1</v>
      </c>
      <c r="K27" s="4" t="s">
        <v>30</v>
      </c>
      <c r="L27" s="4">
        <v>142.41</v>
      </c>
      <c r="M27" s="4">
        <v>142.41</v>
      </c>
      <c r="N27" s="4" t="s">
        <v>142</v>
      </c>
      <c r="O27" s="4" t="s">
        <v>91</v>
      </c>
      <c r="P27" s="4" t="s">
        <v>33</v>
      </c>
      <c r="Q27" s="4">
        <v>0</v>
      </c>
      <c r="R27" s="7">
        <v>44602</v>
      </c>
      <c r="S27" s="6">
        <v>44606</v>
      </c>
      <c r="T27" s="4" t="s">
        <v>34</v>
      </c>
      <c r="U27" s="4">
        <v>142.41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76</v>
      </c>
      <c r="F28" s="6">
        <v>44602</v>
      </c>
      <c r="G28" s="6">
        <v>44603</v>
      </c>
      <c r="H28" s="4">
        <v>1</v>
      </c>
      <c r="I28" s="4">
        <v>1</v>
      </c>
      <c r="J28" s="4">
        <v>1</v>
      </c>
      <c r="K28" s="4" t="s">
        <v>30</v>
      </c>
      <c r="L28" s="4">
        <v>188.5</v>
      </c>
      <c r="M28" s="4">
        <v>188.5</v>
      </c>
      <c r="N28" s="4" t="s">
        <v>145</v>
      </c>
      <c r="O28" s="4" t="s">
        <v>91</v>
      </c>
      <c r="P28" s="4" t="s">
        <v>33</v>
      </c>
      <c r="Q28" s="4">
        <v>0</v>
      </c>
      <c r="R28" s="7">
        <v>44602</v>
      </c>
      <c r="S28" s="6">
        <v>44606</v>
      </c>
      <c r="T28" s="4" t="s">
        <v>34</v>
      </c>
      <c r="U28" s="4">
        <v>188.5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148</v>
      </c>
      <c r="F29" s="6">
        <v>44602</v>
      </c>
      <c r="G29" s="6">
        <v>44603</v>
      </c>
      <c r="H29" s="4">
        <v>1</v>
      </c>
      <c r="I29" s="4">
        <v>1</v>
      </c>
      <c r="J29" s="4">
        <v>1</v>
      </c>
      <c r="K29" s="4" t="s">
        <v>30</v>
      </c>
      <c r="L29" s="4">
        <v>131.04</v>
      </c>
      <c r="M29" s="4">
        <v>131.04</v>
      </c>
      <c r="N29" s="4" t="s">
        <v>149</v>
      </c>
      <c r="O29" s="4" t="s">
        <v>91</v>
      </c>
      <c r="P29" s="4" t="s">
        <v>33</v>
      </c>
      <c r="Q29" s="4">
        <v>0</v>
      </c>
      <c r="R29" s="7">
        <v>44602</v>
      </c>
      <c r="S29" s="6">
        <v>44606</v>
      </c>
      <c r="T29" s="4" t="s">
        <v>34</v>
      </c>
      <c r="U29" s="4">
        <v>131.04</v>
      </c>
      <c r="V29" s="4">
        <v>0</v>
      </c>
      <c r="W29" s="4">
        <v>0</v>
      </c>
      <c r="X29" s="4" t="s">
        <v>150</v>
      </c>
      <c r="Y29" s="4" t="s">
        <v>36</v>
      </c>
    </row>
    <row r="30" s="4" customFormat="1" spans="1:25">
      <c r="A30" s="4" t="s">
        <v>151</v>
      </c>
      <c r="B30" s="4" t="s">
        <v>26</v>
      </c>
      <c r="C30" s="4" t="s">
        <v>27</v>
      </c>
      <c r="D30" s="4" t="s">
        <v>152</v>
      </c>
      <c r="E30" s="4" t="s">
        <v>153</v>
      </c>
      <c r="F30" s="6">
        <v>44602</v>
      </c>
      <c r="G30" s="6">
        <v>44603</v>
      </c>
      <c r="H30" s="4">
        <v>1</v>
      </c>
      <c r="I30" s="4">
        <v>1</v>
      </c>
      <c r="J30" s="4">
        <v>1</v>
      </c>
      <c r="K30" s="4" t="s">
        <v>30</v>
      </c>
      <c r="L30" s="4">
        <v>137.09</v>
      </c>
      <c r="M30" s="4">
        <v>137.09</v>
      </c>
      <c r="N30" s="4" t="s">
        <v>154</v>
      </c>
      <c r="O30" s="4" t="s">
        <v>91</v>
      </c>
      <c r="P30" s="4" t="s">
        <v>33</v>
      </c>
      <c r="Q30" s="4">
        <v>0</v>
      </c>
      <c r="R30" s="7">
        <v>44602</v>
      </c>
      <c r="S30" s="6">
        <v>44606</v>
      </c>
      <c r="T30" s="4" t="s">
        <v>34</v>
      </c>
      <c r="U30" s="4">
        <v>137.09</v>
      </c>
      <c r="V30" s="4">
        <v>0</v>
      </c>
      <c r="W30" s="4">
        <v>0</v>
      </c>
      <c r="X30" s="4" t="s">
        <v>155</v>
      </c>
      <c r="Y30" s="4" t="s">
        <v>36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76</v>
      </c>
      <c r="F31" s="6">
        <v>44602</v>
      </c>
      <c r="G31" s="6">
        <v>44603</v>
      </c>
      <c r="H31" s="4">
        <v>1</v>
      </c>
      <c r="I31" s="4">
        <v>1</v>
      </c>
      <c r="J31" s="4">
        <v>1</v>
      </c>
      <c r="K31" s="4" t="s">
        <v>30</v>
      </c>
      <c r="L31" s="4">
        <v>221.76</v>
      </c>
      <c r="M31" s="4">
        <v>221.76</v>
      </c>
      <c r="N31" s="4" t="s">
        <v>158</v>
      </c>
      <c r="O31" s="4" t="s">
        <v>91</v>
      </c>
      <c r="P31" s="4" t="s">
        <v>33</v>
      </c>
      <c r="Q31" s="4">
        <v>0</v>
      </c>
      <c r="R31" s="7">
        <v>44602</v>
      </c>
      <c r="S31" s="6">
        <v>44606</v>
      </c>
      <c r="T31" s="4" t="s">
        <v>34</v>
      </c>
      <c r="U31" s="4">
        <v>221.76</v>
      </c>
      <c r="V31" s="4">
        <v>0</v>
      </c>
      <c r="W31" s="4">
        <v>0</v>
      </c>
      <c r="X31" s="4" t="s">
        <v>159</v>
      </c>
      <c r="Y31" s="4" t="s">
        <v>36</v>
      </c>
    </row>
    <row r="32" s="4" customFormat="1" spans="1:25">
      <c r="A32" s="4" t="s">
        <v>160</v>
      </c>
      <c r="B32" s="4" t="s">
        <v>26</v>
      </c>
      <c r="C32" s="4" t="s">
        <v>27</v>
      </c>
      <c r="D32" s="4" t="s">
        <v>161</v>
      </c>
      <c r="E32" s="4" t="s">
        <v>162</v>
      </c>
      <c r="F32" s="6">
        <v>44602</v>
      </c>
      <c r="G32" s="6">
        <v>44603</v>
      </c>
      <c r="H32" s="4">
        <v>1</v>
      </c>
      <c r="I32" s="4">
        <v>1</v>
      </c>
      <c r="J32" s="4">
        <v>1</v>
      </c>
      <c r="K32" s="4" t="s">
        <v>30</v>
      </c>
      <c r="L32" s="4">
        <v>128.02</v>
      </c>
      <c r="M32" s="4">
        <v>128.02</v>
      </c>
      <c r="N32" s="4" t="s">
        <v>163</v>
      </c>
      <c r="O32" s="4" t="s">
        <v>91</v>
      </c>
      <c r="P32" s="4" t="s">
        <v>33</v>
      </c>
      <c r="Q32" s="4">
        <v>0</v>
      </c>
      <c r="R32" s="7">
        <v>44602</v>
      </c>
      <c r="S32" s="6">
        <v>44606</v>
      </c>
      <c r="T32" s="4" t="s">
        <v>34</v>
      </c>
      <c r="U32" s="4">
        <v>128.02</v>
      </c>
      <c r="V32" s="4">
        <v>0</v>
      </c>
      <c r="W32" s="4">
        <v>0</v>
      </c>
      <c r="X32" s="4" t="s">
        <v>164</v>
      </c>
      <c r="Y32" s="4" t="s">
        <v>36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166</v>
      </c>
      <c r="E33" s="4" t="s">
        <v>106</v>
      </c>
      <c r="F33" s="6">
        <v>44602</v>
      </c>
      <c r="G33" s="6">
        <v>44603</v>
      </c>
      <c r="H33" s="4">
        <v>1</v>
      </c>
      <c r="I33" s="4">
        <v>1</v>
      </c>
      <c r="J33" s="4">
        <v>1</v>
      </c>
      <c r="K33" s="4" t="s">
        <v>30</v>
      </c>
      <c r="L33" s="4">
        <v>256.03</v>
      </c>
      <c r="M33" s="4">
        <v>256.03</v>
      </c>
      <c r="N33" s="4" t="s">
        <v>167</v>
      </c>
      <c r="O33" s="4" t="s">
        <v>91</v>
      </c>
      <c r="P33" s="4" t="s">
        <v>33</v>
      </c>
      <c r="Q33" s="4">
        <v>0</v>
      </c>
      <c r="R33" s="7">
        <v>44602</v>
      </c>
      <c r="S33" s="6">
        <v>44606</v>
      </c>
      <c r="T33" s="4" t="s">
        <v>34</v>
      </c>
      <c r="U33" s="4">
        <v>256.03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168</v>
      </c>
      <c r="B34" s="4" t="s">
        <v>26</v>
      </c>
      <c r="C34" s="4" t="s">
        <v>27</v>
      </c>
      <c r="D34" s="4" t="s">
        <v>169</v>
      </c>
      <c r="E34" s="4" t="s">
        <v>170</v>
      </c>
      <c r="F34" s="6">
        <v>44602</v>
      </c>
      <c r="G34" s="6">
        <v>44603</v>
      </c>
      <c r="H34" s="4">
        <v>1</v>
      </c>
      <c r="I34" s="4">
        <v>1</v>
      </c>
      <c r="J34" s="4">
        <v>1</v>
      </c>
      <c r="K34" s="4" t="s">
        <v>30</v>
      </c>
      <c r="L34" s="4">
        <v>117.94</v>
      </c>
      <c r="M34" s="4">
        <v>117.94</v>
      </c>
      <c r="N34" s="4" t="s">
        <v>171</v>
      </c>
      <c r="O34" s="4" t="s">
        <v>91</v>
      </c>
      <c r="P34" s="4" t="s">
        <v>33</v>
      </c>
      <c r="Q34" s="4">
        <v>0</v>
      </c>
      <c r="R34" s="7">
        <v>44602</v>
      </c>
      <c r="S34" s="6">
        <v>44606</v>
      </c>
      <c r="T34" s="4" t="s">
        <v>34</v>
      </c>
      <c r="U34" s="4">
        <v>117.94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168</v>
      </c>
      <c r="B35" s="4" t="s">
        <v>26</v>
      </c>
      <c r="C35" s="4" t="s">
        <v>172</v>
      </c>
      <c r="D35" s="4" t="s">
        <v>169</v>
      </c>
      <c r="E35" s="4" t="s">
        <v>170</v>
      </c>
      <c r="F35" s="6">
        <v>44602</v>
      </c>
      <c r="G35" s="6">
        <v>44603</v>
      </c>
      <c r="H35" s="4">
        <v>1</v>
      </c>
      <c r="I35" s="4">
        <v>1</v>
      </c>
      <c r="J35" s="4">
        <v>1</v>
      </c>
      <c r="K35" s="4" t="s">
        <v>30</v>
      </c>
      <c r="L35" s="4">
        <v>-117.94</v>
      </c>
      <c r="M35" s="4">
        <v>-117.94</v>
      </c>
      <c r="N35" s="4" t="s">
        <v>171</v>
      </c>
      <c r="O35" s="4" t="s">
        <v>91</v>
      </c>
      <c r="P35" s="4" t="s">
        <v>33</v>
      </c>
      <c r="Q35" s="4">
        <v>0</v>
      </c>
      <c r="R35" s="7">
        <v>44602</v>
      </c>
      <c r="S35" s="6">
        <v>44606</v>
      </c>
      <c r="T35" s="4" t="s">
        <v>34</v>
      </c>
      <c r="U35" s="4">
        <v>-117.94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173</v>
      </c>
      <c r="B36" s="4" t="s">
        <v>26</v>
      </c>
      <c r="C36" s="4" t="s">
        <v>27</v>
      </c>
      <c r="D36" s="4" t="s">
        <v>174</v>
      </c>
      <c r="E36" s="4" t="s">
        <v>175</v>
      </c>
      <c r="F36" s="6">
        <v>44602</v>
      </c>
      <c r="G36" s="6">
        <v>44603</v>
      </c>
      <c r="H36" s="4">
        <v>1</v>
      </c>
      <c r="I36" s="4">
        <v>1</v>
      </c>
      <c r="J36" s="4">
        <v>1</v>
      </c>
      <c r="K36" s="4" t="s">
        <v>30</v>
      </c>
      <c r="L36" s="4">
        <v>151.98</v>
      </c>
      <c r="M36" s="4">
        <v>151.98</v>
      </c>
      <c r="N36" s="4" t="s">
        <v>176</v>
      </c>
      <c r="O36" s="4" t="s">
        <v>91</v>
      </c>
      <c r="P36" s="4" t="s">
        <v>33</v>
      </c>
      <c r="Q36" s="4">
        <v>0</v>
      </c>
      <c r="R36" s="7">
        <v>44602</v>
      </c>
      <c r="S36" s="6">
        <v>44606</v>
      </c>
      <c r="T36" s="4" t="s">
        <v>34</v>
      </c>
      <c r="U36" s="4">
        <v>151.98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177</v>
      </c>
      <c r="B37" s="4" t="s">
        <v>26</v>
      </c>
      <c r="C37" s="4" t="s">
        <v>27</v>
      </c>
      <c r="D37" s="4" t="s">
        <v>178</v>
      </c>
      <c r="E37" s="4" t="s">
        <v>179</v>
      </c>
      <c r="F37" s="6">
        <v>44602</v>
      </c>
      <c r="G37" s="6">
        <v>44603</v>
      </c>
      <c r="H37" s="4">
        <v>1</v>
      </c>
      <c r="I37" s="4">
        <v>1</v>
      </c>
      <c r="J37" s="4">
        <v>1</v>
      </c>
      <c r="K37" s="4" t="s">
        <v>30</v>
      </c>
      <c r="L37" s="4">
        <v>161.16</v>
      </c>
      <c r="M37" s="4">
        <v>161.16</v>
      </c>
      <c r="N37" s="4" t="s">
        <v>180</v>
      </c>
      <c r="O37" s="4" t="s">
        <v>91</v>
      </c>
      <c r="P37" s="4" t="s">
        <v>33</v>
      </c>
      <c r="Q37" s="4">
        <v>0</v>
      </c>
      <c r="R37" s="7">
        <v>44602</v>
      </c>
      <c r="S37" s="6">
        <v>44606</v>
      </c>
      <c r="T37" s="4" t="s">
        <v>34</v>
      </c>
      <c r="U37" s="4">
        <v>161.16</v>
      </c>
      <c r="V37" s="4">
        <v>0</v>
      </c>
      <c r="W37" s="4">
        <v>0</v>
      </c>
      <c r="X37" s="4" t="s">
        <v>181</v>
      </c>
      <c r="Y37" s="4" t="s">
        <v>36</v>
      </c>
    </row>
    <row r="38" s="4" customFormat="1" spans="1:25">
      <c r="A38" s="4" t="s">
        <v>182</v>
      </c>
      <c r="B38" s="4" t="s">
        <v>26</v>
      </c>
      <c r="C38" s="4" t="s">
        <v>27</v>
      </c>
      <c r="D38" s="4" t="s">
        <v>178</v>
      </c>
      <c r="E38" s="4" t="s">
        <v>179</v>
      </c>
      <c r="F38" s="6">
        <v>44602</v>
      </c>
      <c r="G38" s="6">
        <v>44603</v>
      </c>
      <c r="H38" s="4">
        <v>1</v>
      </c>
      <c r="I38" s="4">
        <v>1</v>
      </c>
      <c r="J38" s="4">
        <v>1</v>
      </c>
      <c r="K38" s="4" t="s">
        <v>30</v>
      </c>
      <c r="L38" s="4">
        <v>161.16</v>
      </c>
      <c r="M38" s="4">
        <v>161.16</v>
      </c>
      <c r="N38" s="4" t="s">
        <v>183</v>
      </c>
      <c r="O38" s="4" t="s">
        <v>91</v>
      </c>
      <c r="P38" s="4" t="s">
        <v>33</v>
      </c>
      <c r="Q38" s="4">
        <v>0</v>
      </c>
      <c r="R38" s="7">
        <v>44602</v>
      </c>
      <c r="S38" s="6">
        <v>44606</v>
      </c>
      <c r="T38" s="4" t="s">
        <v>34</v>
      </c>
      <c r="U38" s="4">
        <v>161.16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184</v>
      </c>
      <c r="B39" s="4" t="s">
        <v>26</v>
      </c>
      <c r="C39" s="4" t="s">
        <v>27</v>
      </c>
      <c r="D39" s="4" t="s">
        <v>185</v>
      </c>
      <c r="E39" s="4" t="s">
        <v>186</v>
      </c>
      <c r="F39" s="6">
        <v>44602</v>
      </c>
      <c r="G39" s="6">
        <v>44603</v>
      </c>
      <c r="H39" s="4">
        <v>1</v>
      </c>
      <c r="I39" s="4">
        <v>1</v>
      </c>
      <c r="J39" s="4">
        <v>1</v>
      </c>
      <c r="K39" s="4" t="s">
        <v>30</v>
      </c>
      <c r="L39" s="4">
        <v>189.5</v>
      </c>
      <c r="M39" s="4">
        <v>189.5</v>
      </c>
      <c r="N39" s="4" t="s">
        <v>187</v>
      </c>
      <c r="O39" s="4" t="s">
        <v>91</v>
      </c>
      <c r="P39" s="4" t="s">
        <v>33</v>
      </c>
      <c r="Q39" s="4">
        <v>0</v>
      </c>
      <c r="R39" s="7">
        <v>44602</v>
      </c>
      <c r="S39" s="6">
        <v>44606</v>
      </c>
      <c r="T39" s="4" t="s">
        <v>34</v>
      </c>
      <c r="U39" s="4">
        <v>189.5</v>
      </c>
      <c r="V39" s="4">
        <v>0</v>
      </c>
      <c r="W39" s="4">
        <v>0</v>
      </c>
      <c r="X39" s="4" t="s">
        <v>188</v>
      </c>
      <c r="Y39" s="4" t="s">
        <v>36</v>
      </c>
    </row>
    <row r="40" s="4" customFormat="1" spans="1:25">
      <c r="A40" s="4" t="s">
        <v>189</v>
      </c>
      <c r="B40" s="4" t="s">
        <v>26</v>
      </c>
      <c r="C40" s="4" t="s">
        <v>27</v>
      </c>
      <c r="D40" s="4" t="s">
        <v>190</v>
      </c>
      <c r="E40" s="4" t="s">
        <v>148</v>
      </c>
      <c r="F40" s="6">
        <v>44602</v>
      </c>
      <c r="G40" s="6">
        <v>44603</v>
      </c>
      <c r="H40" s="4">
        <v>1</v>
      </c>
      <c r="I40" s="4">
        <v>1</v>
      </c>
      <c r="J40" s="4">
        <v>1</v>
      </c>
      <c r="K40" s="4" t="s">
        <v>30</v>
      </c>
      <c r="L40" s="4">
        <v>131.04</v>
      </c>
      <c r="M40" s="4">
        <v>131.04</v>
      </c>
      <c r="N40" s="4" t="s">
        <v>191</v>
      </c>
      <c r="O40" s="4" t="s">
        <v>91</v>
      </c>
      <c r="P40" s="4" t="s">
        <v>33</v>
      </c>
      <c r="Q40" s="4">
        <v>0</v>
      </c>
      <c r="R40" s="7">
        <v>44602</v>
      </c>
      <c r="S40" s="6">
        <v>44606</v>
      </c>
      <c r="T40" s="4" t="s">
        <v>34</v>
      </c>
      <c r="U40" s="4">
        <v>131.04</v>
      </c>
      <c r="V40" s="4">
        <v>0</v>
      </c>
      <c r="W40" s="4">
        <v>0</v>
      </c>
      <c r="X40" s="4" t="s">
        <v>192</v>
      </c>
      <c r="Y40" s="4" t="s">
        <v>36</v>
      </c>
    </row>
    <row r="41" s="4" customFormat="1" spans="1:25">
      <c r="A41" s="4" t="s">
        <v>193</v>
      </c>
      <c r="B41" s="4" t="s">
        <v>26</v>
      </c>
      <c r="C41" s="4" t="s">
        <v>27</v>
      </c>
      <c r="D41" s="4" t="s">
        <v>194</v>
      </c>
      <c r="E41" s="4" t="s">
        <v>195</v>
      </c>
      <c r="F41" s="6">
        <v>44602</v>
      </c>
      <c r="G41" s="6">
        <v>44603</v>
      </c>
      <c r="H41" s="4">
        <v>1</v>
      </c>
      <c r="I41" s="4">
        <v>1</v>
      </c>
      <c r="J41" s="4">
        <v>1</v>
      </c>
      <c r="K41" s="4" t="s">
        <v>30</v>
      </c>
      <c r="L41" s="4">
        <v>197.57</v>
      </c>
      <c r="M41" s="4">
        <v>197.57</v>
      </c>
      <c r="N41" s="4" t="s">
        <v>196</v>
      </c>
      <c r="O41" s="4" t="s">
        <v>91</v>
      </c>
      <c r="P41" s="4" t="s">
        <v>33</v>
      </c>
      <c r="Q41" s="4">
        <v>0</v>
      </c>
      <c r="R41" s="7">
        <v>44602</v>
      </c>
      <c r="S41" s="6">
        <v>44606</v>
      </c>
      <c r="T41" s="4" t="s">
        <v>34</v>
      </c>
      <c r="U41" s="4">
        <v>197.57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197</v>
      </c>
      <c r="B42" s="4" t="s">
        <v>26</v>
      </c>
      <c r="C42" s="4" t="s">
        <v>27</v>
      </c>
      <c r="D42" s="4" t="s">
        <v>198</v>
      </c>
      <c r="E42" s="4" t="s">
        <v>199</v>
      </c>
      <c r="F42" s="6">
        <v>44602</v>
      </c>
      <c r="G42" s="6">
        <v>44603</v>
      </c>
      <c r="H42" s="4">
        <v>1</v>
      </c>
      <c r="I42" s="4">
        <v>1</v>
      </c>
      <c r="J42" s="4">
        <v>1</v>
      </c>
      <c r="K42" s="4" t="s">
        <v>30</v>
      </c>
      <c r="L42" s="4">
        <v>204.62</v>
      </c>
      <c r="M42" s="4">
        <v>204.62</v>
      </c>
      <c r="N42" s="4" t="s">
        <v>200</v>
      </c>
      <c r="O42" s="4" t="s">
        <v>91</v>
      </c>
      <c r="P42" s="4" t="s">
        <v>33</v>
      </c>
      <c r="Q42" s="4">
        <v>0</v>
      </c>
      <c r="R42" s="7">
        <v>44602</v>
      </c>
      <c r="S42" s="6">
        <v>44606</v>
      </c>
      <c r="T42" s="4" t="s">
        <v>34</v>
      </c>
      <c r="U42" s="4">
        <v>204.62</v>
      </c>
      <c r="V42" s="4">
        <v>0</v>
      </c>
      <c r="W42" s="4">
        <v>0</v>
      </c>
      <c r="X42" s="4" t="s">
        <v>201</v>
      </c>
      <c r="Y42" s="4" t="s">
        <v>36</v>
      </c>
    </row>
    <row r="43" s="4" customFormat="1" spans="1:25">
      <c r="A43" s="4" t="s">
        <v>202</v>
      </c>
      <c r="B43" s="4" t="s">
        <v>26</v>
      </c>
      <c r="C43" s="4" t="s">
        <v>27</v>
      </c>
      <c r="D43" s="4" t="s">
        <v>203</v>
      </c>
      <c r="E43" s="4" t="s">
        <v>175</v>
      </c>
      <c r="F43" s="6">
        <v>44602</v>
      </c>
      <c r="G43" s="6">
        <v>44603</v>
      </c>
      <c r="H43" s="4">
        <v>1</v>
      </c>
      <c r="I43" s="4">
        <v>1</v>
      </c>
      <c r="J43" s="4">
        <v>1</v>
      </c>
      <c r="K43" s="4" t="s">
        <v>30</v>
      </c>
      <c r="L43" s="4">
        <v>403.2</v>
      </c>
      <c r="M43" s="4">
        <v>403.2</v>
      </c>
      <c r="N43" s="4" t="s">
        <v>204</v>
      </c>
      <c r="O43" s="4" t="s">
        <v>91</v>
      </c>
      <c r="P43" s="4" t="s">
        <v>33</v>
      </c>
      <c r="Q43" s="4">
        <v>0</v>
      </c>
      <c r="R43" s="7">
        <v>44602</v>
      </c>
      <c r="S43" s="6">
        <v>44606</v>
      </c>
      <c r="T43" s="4" t="s">
        <v>34</v>
      </c>
      <c r="U43" s="4">
        <v>403.2</v>
      </c>
      <c r="V43" s="4">
        <v>0</v>
      </c>
      <c r="W43" s="4">
        <v>0</v>
      </c>
      <c r="X43" s="4" t="s">
        <v>36</v>
      </c>
      <c r="Y43" s="4" t="s">
        <v>36</v>
      </c>
    </row>
    <row r="44" s="4" customFormat="1" spans="1:25">
      <c r="A44" s="4" t="s">
        <v>205</v>
      </c>
      <c r="B44" s="4" t="s">
        <v>26</v>
      </c>
      <c r="C44" s="4" t="s">
        <v>27</v>
      </c>
      <c r="D44" s="4" t="s">
        <v>206</v>
      </c>
      <c r="E44" s="4" t="s">
        <v>207</v>
      </c>
      <c r="F44" s="6">
        <v>44602</v>
      </c>
      <c r="G44" s="6">
        <v>44603</v>
      </c>
      <c r="H44" s="4">
        <v>1</v>
      </c>
      <c r="I44" s="4">
        <v>1</v>
      </c>
      <c r="J44" s="4">
        <v>1</v>
      </c>
      <c r="K44" s="4" t="s">
        <v>30</v>
      </c>
      <c r="L44" s="4">
        <v>129.54</v>
      </c>
      <c r="M44" s="4">
        <v>129.54</v>
      </c>
      <c r="N44" s="4" t="s">
        <v>208</v>
      </c>
      <c r="O44" s="4" t="s">
        <v>91</v>
      </c>
      <c r="P44" s="4" t="s">
        <v>33</v>
      </c>
      <c r="Q44" s="4">
        <v>0</v>
      </c>
      <c r="R44" s="7">
        <v>44602</v>
      </c>
      <c r="S44" s="6">
        <v>44606</v>
      </c>
      <c r="T44" s="4" t="s">
        <v>34</v>
      </c>
      <c r="U44" s="4">
        <v>129.54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209</v>
      </c>
      <c r="B45" s="4" t="s">
        <v>26</v>
      </c>
      <c r="C45" s="4" t="s">
        <v>27</v>
      </c>
      <c r="D45" s="4" t="s">
        <v>210</v>
      </c>
      <c r="E45" s="4" t="s">
        <v>106</v>
      </c>
      <c r="F45" s="6">
        <v>44602</v>
      </c>
      <c r="G45" s="6">
        <v>44603</v>
      </c>
      <c r="H45" s="4">
        <v>1</v>
      </c>
      <c r="I45" s="4">
        <v>1</v>
      </c>
      <c r="J45" s="4">
        <v>1</v>
      </c>
      <c r="K45" s="4" t="s">
        <v>30</v>
      </c>
      <c r="L45" s="4">
        <v>286.27</v>
      </c>
      <c r="M45" s="4">
        <v>286.27</v>
      </c>
      <c r="N45" s="4" t="s">
        <v>211</v>
      </c>
      <c r="O45" s="4" t="s">
        <v>91</v>
      </c>
      <c r="P45" s="4" t="s">
        <v>33</v>
      </c>
      <c r="Q45" s="4">
        <v>0</v>
      </c>
      <c r="R45" s="7">
        <v>44602</v>
      </c>
      <c r="S45" s="6">
        <v>44606</v>
      </c>
      <c r="T45" s="4" t="s">
        <v>34</v>
      </c>
      <c r="U45" s="4">
        <v>286.27</v>
      </c>
      <c r="V45" s="4">
        <v>0</v>
      </c>
      <c r="W45" s="4">
        <v>0</v>
      </c>
      <c r="X45" s="4" t="s">
        <v>36</v>
      </c>
      <c r="Y4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27" workbookViewId="0">
      <selection activeCell="A52" sqref="A52:F55"/>
    </sheetView>
  </sheetViews>
  <sheetFormatPr defaultColWidth="9" defaultRowHeight="13.5"/>
  <cols>
    <col min="1" max="1" width="11.875" style="4" customWidth="1"/>
    <col min="2" max="3" width="10.375" style="4"/>
    <col min="4" max="6" width="9.375" style="4"/>
    <col min="7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212</v>
      </c>
    </row>
    <row r="2" s="4" customFormat="1" spans="1:9">
      <c r="A2" s="5">
        <v>17310400373</v>
      </c>
      <c r="B2" s="6">
        <v>44600</v>
      </c>
      <c r="C2" s="6">
        <v>44602</v>
      </c>
      <c r="D2" s="4">
        <v>303.96</v>
      </c>
      <c r="E2" s="4" t="str">
        <f>VLOOKUP(A2,HOP!A:L,12,0)</f>
        <v>303.96</v>
      </c>
      <c r="F2" s="4" t="str">
        <f>VLOOKUP(A2,HOP!A:C,3,0)</f>
        <v>2414808</v>
      </c>
      <c r="G2" s="4">
        <f>D2-E2</f>
        <v>0</v>
      </c>
      <c r="H2" s="4" t="str">
        <f>$H$1&amp;F2</f>
        <v>，2414808</v>
      </c>
      <c r="I2" s="4" t="str">
        <f>VLOOKUP(A2,HOP!A:T,20,0)</f>
        <v>直连</v>
      </c>
    </row>
    <row r="3" s="4" customFormat="1" spans="1:9">
      <c r="A3" s="5">
        <v>17310998490</v>
      </c>
      <c r="B3" s="6">
        <v>44601</v>
      </c>
      <c r="C3" s="6">
        <v>44602</v>
      </c>
      <c r="D3" s="4">
        <v>284.52</v>
      </c>
      <c r="E3" s="4" t="str">
        <f>VLOOKUP(A3,HOP!A:L,12,0)</f>
        <v>284.52</v>
      </c>
      <c r="F3" s="4" t="str">
        <f>VLOOKUP(A3,HOP!A:C,3,0)</f>
        <v>2414920</v>
      </c>
      <c r="G3" s="4">
        <f t="shared" ref="G3:G44" si="0">D3-E3</f>
        <v>0</v>
      </c>
      <c r="H3" s="4" t="str">
        <f t="shared" ref="H3:H44" si="1">$H$1&amp;F3</f>
        <v>，2414920</v>
      </c>
      <c r="I3" s="4" t="str">
        <f>VLOOKUP(A3,HOP!A:T,20,0)</f>
        <v>直连</v>
      </c>
    </row>
    <row r="4" s="4" customFormat="1" spans="1:9">
      <c r="A4" s="5">
        <v>17316825692</v>
      </c>
      <c r="B4" s="6">
        <v>44601</v>
      </c>
      <c r="C4" s="6">
        <v>44602</v>
      </c>
      <c r="D4" s="4">
        <v>625.63</v>
      </c>
      <c r="E4" s="4" t="str">
        <f>VLOOKUP(A4,HOP!A:L,12,0)</f>
        <v>625.63</v>
      </c>
      <c r="F4" s="4" t="str">
        <f>VLOOKUP(A4,HOP!A:C,3,0)</f>
        <v>2415437</v>
      </c>
      <c r="G4" s="4">
        <f t="shared" si="0"/>
        <v>0</v>
      </c>
      <c r="H4" s="4" t="str">
        <f t="shared" si="1"/>
        <v>，2415437</v>
      </c>
      <c r="I4" s="4" t="str">
        <f>VLOOKUP(A4,HOP!A:T,20,0)</f>
        <v>直连</v>
      </c>
    </row>
    <row r="5" s="4" customFormat="1" spans="1:9">
      <c r="A5" s="5">
        <v>17316895040</v>
      </c>
      <c r="B5" s="6">
        <v>44601</v>
      </c>
      <c r="C5" s="6">
        <v>44602</v>
      </c>
      <c r="D5" s="4">
        <v>355</v>
      </c>
      <c r="E5" s="4" t="str">
        <f>VLOOKUP(A5,HOP!A:L,12,0)</f>
        <v>355.00</v>
      </c>
      <c r="F5" s="4" t="str">
        <f>VLOOKUP(A5,HOP!A:C,3,0)</f>
        <v>2415446</v>
      </c>
      <c r="G5" s="4">
        <f t="shared" si="0"/>
        <v>0</v>
      </c>
      <c r="H5" s="4" t="str">
        <f t="shared" si="1"/>
        <v>，2415446</v>
      </c>
      <c r="I5" s="4" t="str">
        <f>VLOOKUP(A5,HOP!A:T,20,0)</f>
        <v>直连</v>
      </c>
    </row>
    <row r="6" s="4" customFormat="1" spans="1:9">
      <c r="A6" s="5">
        <v>17316953828</v>
      </c>
      <c r="B6" s="6">
        <v>44601</v>
      </c>
      <c r="C6" s="6">
        <v>44602</v>
      </c>
      <c r="D6" s="4">
        <v>310.29</v>
      </c>
      <c r="E6" s="4" t="str">
        <f>VLOOKUP(A6,HOP!A:L,12,0)</f>
        <v>310.29</v>
      </c>
      <c r="F6" s="4" t="str">
        <f>VLOOKUP(A6,HOP!A:C,3,0)</f>
        <v>2415485</v>
      </c>
      <c r="G6" s="4">
        <f t="shared" si="0"/>
        <v>0</v>
      </c>
      <c r="H6" s="4" t="str">
        <f t="shared" si="1"/>
        <v>，2415485</v>
      </c>
      <c r="I6" s="4" t="str">
        <f>VLOOKUP(A6,HOP!A:T,20,0)</f>
        <v>直连</v>
      </c>
    </row>
    <row r="7" s="4" customFormat="1" spans="1:9">
      <c r="A7" s="5">
        <v>17317336895</v>
      </c>
      <c r="B7" s="6">
        <v>44601</v>
      </c>
      <c r="C7" s="6">
        <v>44602</v>
      </c>
      <c r="D7" s="4">
        <v>310.29</v>
      </c>
      <c r="E7" s="4" t="str">
        <f>VLOOKUP(A7,HOP!A:L,12,0)</f>
        <v>310.29</v>
      </c>
      <c r="F7" s="4" t="str">
        <f>VLOOKUP(A7,HOP!A:C,3,0)</f>
        <v>2415513</v>
      </c>
      <c r="G7" s="4">
        <f t="shared" si="0"/>
        <v>0</v>
      </c>
      <c r="H7" s="4" t="str">
        <f t="shared" si="1"/>
        <v>，2415513</v>
      </c>
      <c r="I7" s="4" t="str">
        <f>VLOOKUP(A7,HOP!A:T,20,0)</f>
        <v>直连</v>
      </c>
    </row>
    <row r="8" s="4" customFormat="1" spans="1:9">
      <c r="A8" s="5">
        <v>17317592241</v>
      </c>
      <c r="B8" s="6">
        <v>44601</v>
      </c>
      <c r="C8" s="6">
        <v>44602</v>
      </c>
      <c r="D8" s="4">
        <v>200.94</v>
      </c>
      <c r="E8" s="4" t="str">
        <f>VLOOKUP(A8,HOP!A:L,12,0)</f>
        <v>200.94</v>
      </c>
      <c r="F8" s="4" t="str">
        <f>VLOOKUP(A8,HOP!A:C,3,0)</f>
        <v>2415560</v>
      </c>
      <c r="G8" s="4">
        <f t="shared" si="0"/>
        <v>0</v>
      </c>
      <c r="H8" s="4" t="str">
        <f t="shared" si="1"/>
        <v>，2415560</v>
      </c>
      <c r="I8" s="4" t="str">
        <f>VLOOKUP(A8,HOP!A:T,20,0)</f>
        <v>直连</v>
      </c>
    </row>
    <row r="9" s="4" customFormat="1" spans="1:9">
      <c r="A9" s="5">
        <v>17317720533</v>
      </c>
      <c r="B9" s="6">
        <v>44601</v>
      </c>
      <c r="C9" s="6">
        <v>44602</v>
      </c>
      <c r="D9" s="4">
        <v>221.19</v>
      </c>
      <c r="E9" s="4" t="str">
        <f>VLOOKUP(A9,HOP!A:L,12,0)</f>
        <v>221.19</v>
      </c>
      <c r="F9" s="4" t="str">
        <f>VLOOKUP(A9,HOP!A:C,3,0)</f>
        <v>2415584</v>
      </c>
      <c r="G9" s="4">
        <f t="shared" si="0"/>
        <v>0</v>
      </c>
      <c r="H9" s="4" t="str">
        <f t="shared" si="1"/>
        <v>，2415584</v>
      </c>
      <c r="I9" s="4" t="str">
        <f>VLOOKUP(A9,HOP!A:T,20,0)</f>
        <v>直连</v>
      </c>
    </row>
    <row r="10" s="4" customFormat="1" spans="1:9">
      <c r="A10" s="5">
        <v>17317818677</v>
      </c>
      <c r="B10" s="6">
        <v>44601</v>
      </c>
      <c r="C10" s="6">
        <v>44602</v>
      </c>
      <c r="D10" s="4">
        <v>142.41</v>
      </c>
      <c r="E10" s="4" t="str">
        <f>VLOOKUP(A10,HOP!A:L,12,0)</f>
        <v>142.41</v>
      </c>
      <c r="F10" s="4" t="str">
        <f>VLOOKUP(A10,HOP!A:C,3,0)</f>
        <v>2415592</v>
      </c>
      <c r="G10" s="4">
        <f t="shared" si="0"/>
        <v>0</v>
      </c>
      <c r="H10" s="4" t="str">
        <f t="shared" si="1"/>
        <v>，2415592</v>
      </c>
      <c r="I10" s="4" t="str">
        <f>VLOOKUP(A10,HOP!A:T,20,0)</f>
        <v>直连</v>
      </c>
    </row>
    <row r="11" s="4" customFormat="1" spans="1:9">
      <c r="A11" s="5">
        <v>17318308794</v>
      </c>
      <c r="B11" s="6">
        <v>44601</v>
      </c>
      <c r="C11" s="6">
        <v>44602</v>
      </c>
      <c r="D11" s="4">
        <v>129.54</v>
      </c>
      <c r="E11" s="4" t="str">
        <f>VLOOKUP(A11,HOP!A:L,12,0)</f>
        <v>129.54</v>
      </c>
      <c r="F11" s="4" t="str">
        <f>VLOOKUP(A11,HOP!A:C,3,0)</f>
        <v>2415659</v>
      </c>
      <c r="G11" s="4">
        <f t="shared" si="0"/>
        <v>0</v>
      </c>
      <c r="H11" s="4" t="str">
        <f t="shared" si="1"/>
        <v>，2415659</v>
      </c>
      <c r="I11" s="4" t="str">
        <f>VLOOKUP(A11,HOP!A:T,20,0)</f>
        <v>直连</v>
      </c>
    </row>
    <row r="12" s="4" customFormat="1" spans="1:9">
      <c r="A12" s="5">
        <v>17318599192</v>
      </c>
      <c r="B12" s="6">
        <v>44601</v>
      </c>
      <c r="C12" s="6">
        <v>44602</v>
      </c>
      <c r="D12" s="4">
        <v>136.68</v>
      </c>
      <c r="E12" s="4" t="str">
        <f>VLOOKUP(A12,HOP!A:L,12,0)</f>
        <v>136.68</v>
      </c>
      <c r="F12" s="4" t="str">
        <f>VLOOKUP(A12,HOP!A:C,3,0)</f>
        <v>2415712</v>
      </c>
      <c r="G12" s="4">
        <f t="shared" si="0"/>
        <v>0</v>
      </c>
      <c r="H12" s="4" t="str">
        <f t="shared" si="1"/>
        <v>，2415712</v>
      </c>
      <c r="I12" s="4" t="str">
        <f>VLOOKUP(A12,HOP!A:T,20,0)</f>
        <v>直连</v>
      </c>
    </row>
    <row r="13" s="4" customFormat="1" spans="1:9">
      <c r="A13" s="5">
        <v>17318606551</v>
      </c>
      <c r="B13" s="6">
        <v>44601</v>
      </c>
      <c r="C13" s="6">
        <v>44602</v>
      </c>
      <c r="D13" s="4">
        <v>129.54</v>
      </c>
      <c r="E13" s="4" t="str">
        <f>VLOOKUP(A13,HOP!A:L,12,0)</f>
        <v>129.54</v>
      </c>
      <c r="F13" s="4" t="str">
        <f>VLOOKUP(A13,HOP!A:C,3,0)</f>
        <v>2415714</v>
      </c>
      <c r="G13" s="4">
        <f t="shared" si="0"/>
        <v>0</v>
      </c>
      <c r="H13" s="4" t="str">
        <f t="shared" si="1"/>
        <v>，2415714</v>
      </c>
      <c r="I13" s="4" t="str">
        <f>VLOOKUP(A13,HOP!A:T,20,0)</f>
        <v>直连</v>
      </c>
    </row>
    <row r="14" s="4" customFormat="1" spans="1:9">
      <c r="A14" s="5">
        <v>17319009844</v>
      </c>
      <c r="B14" s="6">
        <v>44601</v>
      </c>
      <c r="C14" s="6">
        <v>44602</v>
      </c>
      <c r="D14" s="4">
        <v>151.98</v>
      </c>
      <c r="E14" s="4" t="str">
        <f>VLOOKUP(A14,HOP!A:L,12,0)</f>
        <v>151.98</v>
      </c>
      <c r="F14" s="4" t="str">
        <f>VLOOKUP(A14,HOP!A:C,3,0)</f>
        <v>2415837</v>
      </c>
      <c r="G14" s="4">
        <f t="shared" si="0"/>
        <v>0</v>
      </c>
      <c r="H14" s="4" t="str">
        <f t="shared" si="1"/>
        <v>，2415837</v>
      </c>
      <c r="I14" s="4" t="str">
        <f>VLOOKUP(A14,HOP!A:T,20,0)</f>
        <v>直连</v>
      </c>
    </row>
    <row r="15" s="4" customFormat="1" spans="1:9">
      <c r="A15" s="5">
        <v>17250229326</v>
      </c>
      <c r="B15" s="6">
        <v>44601</v>
      </c>
      <c r="C15" s="6">
        <v>44603</v>
      </c>
      <c r="D15" s="4">
        <v>594.46</v>
      </c>
      <c r="E15" s="4" t="str">
        <f>VLOOKUP(A15,HOP!A:L,12,0)</f>
        <v>594.46</v>
      </c>
      <c r="F15" s="4" t="str">
        <f>VLOOKUP(A15,HOP!A:C,3,0)</f>
        <v>2410215</v>
      </c>
      <c r="G15" s="4">
        <f t="shared" si="0"/>
        <v>0</v>
      </c>
      <c r="H15" s="4" t="str">
        <f t="shared" si="1"/>
        <v>，2410215</v>
      </c>
      <c r="I15" s="4" t="str">
        <f>VLOOKUP(A15,HOP!A:T,20,0)</f>
        <v>直连</v>
      </c>
    </row>
    <row r="16" s="4" customFormat="1" spans="1:9">
      <c r="A16" s="5">
        <v>17250238917</v>
      </c>
      <c r="B16" s="6">
        <v>44601</v>
      </c>
      <c r="C16" s="6">
        <v>44603</v>
      </c>
      <c r="D16" s="4">
        <v>594.46</v>
      </c>
      <c r="E16" s="4" t="str">
        <f>VLOOKUP(A16,HOP!A:L,12,0)</f>
        <v>594.46</v>
      </c>
      <c r="F16" s="4" t="str">
        <f>VLOOKUP(A16,HOP!A:C,3,0)</f>
        <v>2410216</v>
      </c>
      <c r="G16" s="4">
        <f t="shared" si="0"/>
        <v>0</v>
      </c>
      <c r="H16" s="4" t="str">
        <f t="shared" si="1"/>
        <v>，2410216</v>
      </c>
      <c r="I16" s="4" t="str">
        <f>VLOOKUP(A16,HOP!A:T,20,0)</f>
        <v>直连</v>
      </c>
    </row>
    <row r="17" s="4" customFormat="1" spans="1:9">
      <c r="A17" s="5">
        <v>17305284274</v>
      </c>
      <c r="B17" s="6">
        <v>44599</v>
      </c>
      <c r="C17" s="6">
        <v>44603</v>
      </c>
      <c r="D17" s="4">
        <v>1245.56</v>
      </c>
      <c r="E17" s="4" t="str">
        <f>VLOOKUP(A17,HOP!A:L,12,0)</f>
        <v>1245.56</v>
      </c>
      <c r="F17" s="4" t="str">
        <f>VLOOKUP(A17,HOP!A:C,3,0)</f>
        <v>2414544</v>
      </c>
      <c r="G17" s="4">
        <f t="shared" si="0"/>
        <v>0</v>
      </c>
      <c r="H17" s="4" t="str">
        <f t="shared" si="1"/>
        <v>，2414544</v>
      </c>
      <c r="I17" s="4" t="str">
        <f>VLOOKUP(A17,HOP!A:T,20,0)</f>
        <v>直连</v>
      </c>
    </row>
    <row r="18" s="4" customFormat="1" spans="1:9">
      <c r="A18" s="5">
        <v>17317166131</v>
      </c>
      <c r="B18" s="6">
        <v>44601</v>
      </c>
      <c r="C18" s="6">
        <v>44603</v>
      </c>
      <c r="D18" s="4">
        <v>704.6</v>
      </c>
      <c r="E18" s="4" t="str">
        <f>VLOOKUP(A18,HOP!A:L,12,0)</f>
        <v>704.60</v>
      </c>
      <c r="F18" s="4" t="str">
        <f>VLOOKUP(A18,HOP!A:C,3,0)</f>
        <v>2415481</v>
      </c>
      <c r="G18" s="4">
        <f t="shared" si="0"/>
        <v>0</v>
      </c>
      <c r="H18" s="4" t="str">
        <f t="shared" si="1"/>
        <v>，2415481</v>
      </c>
      <c r="I18" s="4" t="str">
        <f>VLOOKUP(A18,HOP!A:T,20,0)</f>
        <v>直连</v>
      </c>
    </row>
    <row r="19" s="4" customFormat="1" spans="1:9">
      <c r="A19" s="5">
        <v>17317202830</v>
      </c>
      <c r="B19" s="6">
        <v>44602</v>
      </c>
      <c r="C19" s="6">
        <v>44603</v>
      </c>
      <c r="D19" s="4">
        <v>768</v>
      </c>
      <c r="E19" s="4" t="str">
        <f>VLOOKUP(A19,HOP!A:L,12,0)</f>
        <v>768.00</v>
      </c>
      <c r="F19" s="4" t="str">
        <f>VLOOKUP(A19,HOP!A:C,3,0)</f>
        <v>2415487</v>
      </c>
      <c r="G19" s="4">
        <f t="shared" si="0"/>
        <v>0</v>
      </c>
      <c r="H19" s="4" t="str">
        <f t="shared" si="1"/>
        <v>，2415487</v>
      </c>
      <c r="I19" s="4" t="str">
        <f>VLOOKUP(A19,HOP!A:T,20,0)</f>
        <v>直连</v>
      </c>
    </row>
    <row r="20" s="4" customFormat="1" spans="1:9">
      <c r="A20" s="5">
        <v>17317813005</v>
      </c>
      <c r="B20" s="6">
        <v>44601</v>
      </c>
      <c r="C20" s="6">
        <v>44603</v>
      </c>
      <c r="D20" s="4">
        <v>432.48</v>
      </c>
      <c r="E20" s="4" t="str">
        <f>VLOOKUP(A20,HOP!A:L,12,0)</f>
        <v>432.48</v>
      </c>
      <c r="F20" s="4" t="str">
        <f>VLOOKUP(A20,HOP!A:C,3,0)</f>
        <v>2415591</v>
      </c>
      <c r="G20" s="4">
        <f t="shared" si="0"/>
        <v>0</v>
      </c>
      <c r="H20" s="4" t="str">
        <f t="shared" si="1"/>
        <v>，2415591</v>
      </c>
      <c r="I20" s="4" t="str">
        <f>VLOOKUP(A20,HOP!A:T,20,0)</f>
        <v>直连</v>
      </c>
    </row>
    <row r="21" s="4" customFormat="1" spans="1:9">
      <c r="A21" s="5">
        <v>17318167588</v>
      </c>
      <c r="B21" s="6">
        <v>44602</v>
      </c>
      <c r="C21" s="6">
        <v>44603</v>
      </c>
      <c r="D21" s="4">
        <v>222.42</v>
      </c>
      <c r="E21" s="4" t="str">
        <f>VLOOKUP(A21,HOP!A:L,12,0)</f>
        <v>222.42</v>
      </c>
      <c r="F21" s="4" t="str">
        <f>VLOOKUP(A21,HOP!A:C,3,0)</f>
        <v>2415641</v>
      </c>
      <c r="G21" s="4">
        <f t="shared" si="0"/>
        <v>0</v>
      </c>
      <c r="H21" s="4" t="str">
        <f t="shared" si="1"/>
        <v>，2415641</v>
      </c>
      <c r="I21" s="4" t="str">
        <f>VLOOKUP(A21,HOP!A:T,20,0)</f>
        <v>直连</v>
      </c>
    </row>
    <row r="22" s="4" customFormat="1" spans="1:9">
      <c r="A22" s="5">
        <v>17325586365</v>
      </c>
      <c r="B22" s="6">
        <v>44602</v>
      </c>
      <c r="C22" s="6">
        <v>44603</v>
      </c>
      <c r="D22" s="4">
        <v>287.12</v>
      </c>
      <c r="E22" s="4" t="str">
        <f>VLOOKUP(A22,HOP!A:L,12,0)</f>
        <v>287.12</v>
      </c>
      <c r="F22" s="4" t="str">
        <f>VLOOKUP(A22,HOP!A:C,3,0)</f>
        <v>2416324</v>
      </c>
      <c r="G22" s="4">
        <f t="shared" si="0"/>
        <v>0</v>
      </c>
      <c r="H22" s="4" t="str">
        <f t="shared" si="1"/>
        <v>，2416324</v>
      </c>
      <c r="I22" s="4" t="str">
        <f>VLOOKUP(A22,HOP!A:T,20,0)</f>
        <v>直连</v>
      </c>
    </row>
    <row r="23" s="4" customFormat="1" spans="1:9">
      <c r="A23" s="5">
        <v>17326040924</v>
      </c>
      <c r="B23" s="6">
        <v>44602</v>
      </c>
      <c r="C23" s="6">
        <v>44603</v>
      </c>
      <c r="D23" s="4">
        <v>155.23</v>
      </c>
      <c r="E23" s="4" t="str">
        <f>VLOOKUP(A23,HOP!A:L,12,0)</f>
        <v>155.23</v>
      </c>
      <c r="F23" s="4" t="str">
        <f>VLOOKUP(A23,HOP!A:C,3,0)</f>
        <v>2416444</v>
      </c>
      <c r="G23" s="4">
        <f t="shared" si="0"/>
        <v>0</v>
      </c>
      <c r="H23" s="4" t="str">
        <f t="shared" si="1"/>
        <v>，2416444</v>
      </c>
      <c r="I23" s="4" t="str">
        <f>VLOOKUP(A23,HOP!A:T,20,0)</f>
        <v>直连</v>
      </c>
    </row>
    <row r="24" s="4" customFormat="1" spans="1:9">
      <c r="A24" s="5">
        <v>17326199959</v>
      </c>
      <c r="B24" s="6">
        <v>44602</v>
      </c>
      <c r="C24" s="6">
        <v>44603</v>
      </c>
      <c r="D24" s="4">
        <v>160.14</v>
      </c>
      <c r="E24" s="4" t="str">
        <f>VLOOKUP(A24,HOP!A:L,12,0)</f>
        <v>160.14</v>
      </c>
      <c r="F24" s="4" t="str">
        <f>VLOOKUP(A24,HOP!A:C,3,0)</f>
        <v>2416485</v>
      </c>
      <c r="G24" s="4">
        <f t="shared" si="0"/>
        <v>0</v>
      </c>
      <c r="H24" s="4" t="str">
        <f t="shared" si="1"/>
        <v>，2416485</v>
      </c>
      <c r="I24" s="4" t="str">
        <f>VLOOKUP(A24,HOP!A:T,20,0)</f>
        <v>直连</v>
      </c>
    </row>
    <row r="25" s="4" customFormat="1" spans="1:9">
      <c r="A25" s="5">
        <v>17326224544</v>
      </c>
      <c r="B25" s="6">
        <v>44602</v>
      </c>
      <c r="C25" s="6">
        <v>44603</v>
      </c>
      <c r="D25" s="4">
        <v>155.04</v>
      </c>
      <c r="E25" s="4" t="str">
        <f>VLOOKUP(A25,HOP!A:L,12,0)</f>
        <v>155.04</v>
      </c>
      <c r="F25" s="4" t="str">
        <f>VLOOKUP(A25,HOP!A:C,3,0)</f>
        <v>2416492</v>
      </c>
      <c r="G25" s="4">
        <f t="shared" si="0"/>
        <v>0</v>
      </c>
      <c r="H25" s="4" t="str">
        <f t="shared" si="1"/>
        <v>，2416492</v>
      </c>
      <c r="I25" s="4" t="str">
        <f>VLOOKUP(A25,HOP!A:T,20,0)</f>
        <v>直连</v>
      </c>
    </row>
    <row r="26" s="4" customFormat="1" spans="1:9">
      <c r="A26" s="5">
        <v>17326708924</v>
      </c>
      <c r="B26" s="6">
        <v>44602</v>
      </c>
      <c r="C26" s="6">
        <v>44603</v>
      </c>
      <c r="D26" s="4">
        <v>1560</v>
      </c>
      <c r="E26" s="4" t="str">
        <f>VLOOKUP(A26,HOP!A:L,12,0)</f>
        <v>1560.00</v>
      </c>
      <c r="F26" s="4" t="str">
        <f>VLOOKUP(A26,HOP!A:C,3,0)</f>
        <v>2416653</v>
      </c>
      <c r="G26" s="4">
        <f t="shared" si="0"/>
        <v>0</v>
      </c>
      <c r="H26" s="4" t="str">
        <f t="shared" si="1"/>
        <v>，2416653</v>
      </c>
      <c r="I26" s="4" t="str">
        <f>VLOOKUP(A26,HOP!A:T,20,0)</f>
        <v>直采</v>
      </c>
    </row>
    <row r="27" s="4" customFormat="1" spans="1:9">
      <c r="A27" s="5">
        <v>17325953665</v>
      </c>
      <c r="B27" s="6">
        <v>44602</v>
      </c>
      <c r="C27" s="6">
        <v>44603</v>
      </c>
      <c r="D27" s="4">
        <v>142.41</v>
      </c>
      <c r="E27" s="4" t="str">
        <f>VLOOKUP(A27,HOP!A:L,12,0)</f>
        <v>142.41</v>
      </c>
      <c r="F27" s="4" t="str">
        <f>VLOOKUP(A27,HOP!A:C,3,0)</f>
        <v>2416667</v>
      </c>
      <c r="G27" s="4">
        <f t="shared" si="0"/>
        <v>0</v>
      </c>
      <c r="H27" s="4" t="str">
        <f t="shared" si="1"/>
        <v>，2416667</v>
      </c>
      <c r="I27" s="4" t="str">
        <f>VLOOKUP(A27,HOP!A:T,20,0)</f>
        <v>直连</v>
      </c>
    </row>
    <row r="28" s="4" customFormat="1" spans="1:9">
      <c r="A28" s="5">
        <v>17326920787</v>
      </c>
      <c r="B28" s="6">
        <v>44602</v>
      </c>
      <c r="C28" s="6">
        <v>44603</v>
      </c>
      <c r="D28" s="4">
        <v>188.5</v>
      </c>
      <c r="E28" s="4" t="str">
        <f>VLOOKUP(A28,HOP!A:L,12,0)</f>
        <v>188.50</v>
      </c>
      <c r="F28" s="4" t="str">
        <f>VLOOKUP(A28,HOP!A:C,3,0)</f>
        <v>2416694</v>
      </c>
      <c r="G28" s="4">
        <f t="shared" si="0"/>
        <v>0</v>
      </c>
      <c r="H28" s="4" t="str">
        <f t="shared" si="1"/>
        <v>，2416694</v>
      </c>
      <c r="I28" s="4" t="str">
        <f>VLOOKUP(A28,HOP!A:T,20,0)</f>
        <v>直连</v>
      </c>
    </row>
    <row r="29" s="4" customFormat="1" spans="1:9">
      <c r="A29" s="5">
        <v>17327018304</v>
      </c>
      <c r="B29" s="6">
        <v>44602</v>
      </c>
      <c r="C29" s="6">
        <v>44603</v>
      </c>
      <c r="D29" s="4">
        <v>131.04</v>
      </c>
      <c r="E29" s="4" t="str">
        <f>VLOOKUP(A29,HOP!A:L,12,0)</f>
        <v>131.04</v>
      </c>
      <c r="F29" s="4" t="str">
        <f>VLOOKUP(A29,HOP!A:C,3,0)</f>
        <v>2416718</v>
      </c>
      <c r="G29" s="4">
        <f t="shared" si="0"/>
        <v>0</v>
      </c>
      <c r="H29" s="4" t="str">
        <f t="shared" si="1"/>
        <v>，2416718</v>
      </c>
      <c r="I29" s="4" t="str">
        <f>VLOOKUP(A29,HOP!A:T,20,0)</f>
        <v>直连</v>
      </c>
    </row>
    <row r="30" s="4" customFormat="1" spans="1:9">
      <c r="A30" s="5">
        <v>17327300804</v>
      </c>
      <c r="B30" s="6">
        <v>44602</v>
      </c>
      <c r="C30" s="6">
        <v>44603</v>
      </c>
      <c r="D30" s="4">
        <v>137.09</v>
      </c>
      <c r="E30" s="4" t="str">
        <f>VLOOKUP(A30,HOP!A:L,12,0)</f>
        <v>137.09</v>
      </c>
      <c r="F30" s="4" t="str">
        <f>VLOOKUP(A30,HOP!A:C,3,0)</f>
        <v>2416803</v>
      </c>
      <c r="G30" s="4">
        <f t="shared" si="0"/>
        <v>0</v>
      </c>
      <c r="H30" s="4" t="str">
        <f t="shared" si="1"/>
        <v>，2416803</v>
      </c>
      <c r="I30" s="4" t="str">
        <f>VLOOKUP(A30,HOP!A:T,20,0)</f>
        <v>直连</v>
      </c>
    </row>
    <row r="31" s="4" customFormat="1" spans="1:9">
      <c r="A31" s="5">
        <v>17327283650</v>
      </c>
      <c r="B31" s="6">
        <v>44602</v>
      </c>
      <c r="C31" s="6">
        <v>44603</v>
      </c>
      <c r="D31" s="4">
        <v>221.76</v>
      </c>
      <c r="E31" s="4" t="str">
        <f>VLOOKUP(A31,HOP!A:L,12,0)</f>
        <v>221.76</v>
      </c>
      <c r="F31" s="4" t="str">
        <f>VLOOKUP(A31,HOP!A:C,3,0)</f>
        <v>2416811</v>
      </c>
      <c r="G31" s="4">
        <f t="shared" si="0"/>
        <v>0</v>
      </c>
      <c r="H31" s="4" t="str">
        <f t="shared" si="1"/>
        <v>，2416811</v>
      </c>
      <c r="I31" s="4" t="str">
        <f>VLOOKUP(A31,HOP!A:T,20,0)</f>
        <v>直连</v>
      </c>
    </row>
    <row r="32" s="4" customFormat="1" spans="1:9">
      <c r="A32" s="5">
        <v>17327318942</v>
      </c>
      <c r="B32" s="6">
        <v>44602</v>
      </c>
      <c r="C32" s="6">
        <v>44603</v>
      </c>
      <c r="D32" s="4">
        <v>128.02</v>
      </c>
      <c r="E32" s="4" t="str">
        <f>VLOOKUP(A32,HOP!A:L,12,0)</f>
        <v>128.02</v>
      </c>
      <c r="F32" s="4" t="str">
        <f>VLOOKUP(A32,HOP!A:C,3,0)</f>
        <v>2416825</v>
      </c>
      <c r="G32" s="4">
        <f t="shared" si="0"/>
        <v>0</v>
      </c>
      <c r="H32" s="4" t="str">
        <f t="shared" si="1"/>
        <v>，2416825</v>
      </c>
      <c r="I32" s="4" t="str">
        <f>VLOOKUP(A32,HOP!A:T,20,0)</f>
        <v>直连</v>
      </c>
    </row>
    <row r="33" s="4" customFormat="1" spans="1:9">
      <c r="A33" s="5">
        <v>17327539909</v>
      </c>
      <c r="B33" s="6">
        <v>44602</v>
      </c>
      <c r="C33" s="6">
        <v>44603</v>
      </c>
      <c r="D33" s="4">
        <v>256.03</v>
      </c>
      <c r="E33" s="4" t="str">
        <f>VLOOKUP(A33,HOP!A:L,12,0)</f>
        <v>256.03</v>
      </c>
      <c r="F33" s="4" t="str">
        <f>VLOOKUP(A33,HOP!A:C,3,0)</f>
        <v>2416879</v>
      </c>
      <c r="G33" s="4">
        <f t="shared" si="0"/>
        <v>0</v>
      </c>
      <c r="H33" s="4" t="str">
        <f t="shared" si="1"/>
        <v>，2416879</v>
      </c>
      <c r="I33" s="4" t="str">
        <f>VLOOKUP(A33,HOP!A:T,20,0)</f>
        <v>直连</v>
      </c>
    </row>
    <row r="34" s="4" customFormat="1" hidden="1" spans="1:9">
      <c r="A34" s="5">
        <v>17327640618</v>
      </c>
      <c r="B34" s="6">
        <v>44602</v>
      </c>
      <c r="C34" s="6">
        <v>44603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VLOOKUP(A34,HOP!A:T,20,0)</f>
        <v>#N/A</v>
      </c>
    </row>
    <row r="35" s="4" customFormat="1" spans="1:9">
      <c r="A35" s="5">
        <v>17327753597</v>
      </c>
      <c r="B35" s="6">
        <v>44602</v>
      </c>
      <c r="C35" s="6">
        <v>44603</v>
      </c>
      <c r="D35" s="4">
        <v>151.98</v>
      </c>
      <c r="E35" s="4" t="str">
        <f>VLOOKUP(A35,HOP!A:L,12,0)</f>
        <v>151.98</v>
      </c>
      <c r="F35" s="4" t="str">
        <f>VLOOKUP(A35,HOP!A:C,3,0)</f>
        <v>2416936</v>
      </c>
      <c r="G35" s="4">
        <f t="shared" si="0"/>
        <v>0</v>
      </c>
      <c r="H35" s="4" t="str">
        <f t="shared" si="1"/>
        <v>，2416936</v>
      </c>
      <c r="I35" s="4" t="str">
        <f>VLOOKUP(A35,HOP!A:T,20,0)</f>
        <v>直连</v>
      </c>
    </row>
    <row r="36" s="4" customFormat="1" spans="1:9">
      <c r="A36" s="5">
        <v>17327759398</v>
      </c>
      <c r="B36" s="6">
        <v>44602</v>
      </c>
      <c r="C36" s="6">
        <v>44603</v>
      </c>
      <c r="D36" s="4">
        <v>161.16</v>
      </c>
      <c r="E36" s="4" t="str">
        <f>VLOOKUP(A36,HOP!A:L,12,0)</f>
        <v>161.16</v>
      </c>
      <c r="F36" s="4" t="str">
        <f>VLOOKUP(A36,HOP!A:C,3,0)</f>
        <v>2416937</v>
      </c>
      <c r="G36" s="4">
        <f t="shared" si="0"/>
        <v>0</v>
      </c>
      <c r="H36" s="4" t="str">
        <f t="shared" si="1"/>
        <v>，2416937</v>
      </c>
      <c r="I36" s="4" t="str">
        <f>VLOOKUP(A36,HOP!A:T,20,0)</f>
        <v>直连</v>
      </c>
    </row>
    <row r="37" s="4" customFormat="1" spans="1:9">
      <c r="A37" s="5">
        <v>17327799686</v>
      </c>
      <c r="B37" s="6">
        <v>44602</v>
      </c>
      <c r="C37" s="6">
        <v>44603</v>
      </c>
      <c r="D37" s="4">
        <v>161.16</v>
      </c>
      <c r="E37" s="4" t="str">
        <f>VLOOKUP(A37,HOP!A:L,12,0)</f>
        <v>161.16</v>
      </c>
      <c r="F37" s="4" t="str">
        <f>VLOOKUP(A37,HOP!A:C,3,0)</f>
        <v>2416949</v>
      </c>
      <c r="G37" s="4">
        <f t="shared" si="0"/>
        <v>0</v>
      </c>
      <c r="H37" s="4" t="str">
        <f t="shared" si="1"/>
        <v>，2416949</v>
      </c>
      <c r="I37" s="4" t="str">
        <f>VLOOKUP(A37,HOP!A:T,20,0)</f>
        <v>直连</v>
      </c>
    </row>
    <row r="38" s="4" customFormat="1" spans="1:9">
      <c r="A38" s="5">
        <v>17327853320</v>
      </c>
      <c r="B38" s="6">
        <v>44602</v>
      </c>
      <c r="C38" s="6">
        <v>44603</v>
      </c>
      <c r="D38" s="4">
        <v>189.5</v>
      </c>
      <c r="E38" s="4" t="str">
        <f>VLOOKUP(A38,HOP!A:L,12,0)</f>
        <v>189.50</v>
      </c>
      <c r="F38" s="4" t="str">
        <f>VLOOKUP(A38,HOP!A:C,3,0)</f>
        <v>2416958</v>
      </c>
      <c r="G38" s="4">
        <f t="shared" si="0"/>
        <v>0</v>
      </c>
      <c r="H38" s="4" t="str">
        <f t="shared" si="1"/>
        <v>，2416958</v>
      </c>
      <c r="I38" s="4" t="str">
        <f>VLOOKUP(A38,HOP!A:T,20,0)</f>
        <v>直连</v>
      </c>
    </row>
    <row r="39" s="4" customFormat="1" spans="1:9">
      <c r="A39" s="5">
        <v>17327881934</v>
      </c>
      <c r="B39" s="6">
        <v>44602</v>
      </c>
      <c r="C39" s="6">
        <v>44603</v>
      </c>
      <c r="D39" s="4">
        <v>131.04</v>
      </c>
      <c r="E39" s="4" t="str">
        <f>VLOOKUP(A39,HOP!A:L,12,0)</f>
        <v>131.04</v>
      </c>
      <c r="F39" s="4" t="str">
        <f>VLOOKUP(A39,HOP!A:C,3,0)</f>
        <v>2416968</v>
      </c>
      <c r="G39" s="4">
        <f t="shared" si="0"/>
        <v>0</v>
      </c>
      <c r="H39" s="4" t="str">
        <f t="shared" si="1"/>
        <v>，2416968</v>
      </c>
      <c r="I39" s="4" t="str">
        <f>VLOOKUP(A39,HOP!A:T,20,0)</f>
        <v>直连</v>
      </c>
    </row>
    <row r="40" s="4" customFormat="1" spans="1:9">
      <c r="A40" s="5">
        <v>17328328332</v>
      </c>
      <c r="B40" s="6">
        <v>44602</v>
      </c>
      <c r="C40" s="6">
        <v>44603</v>
      </c>
      <c r="D40" s="4">
        <v>197.57</v>
      </c>
      <c r="E40" s="4" t="str">
        <f>VLOOKUP(A40,HOP!A:L,12,0)</f>
        <v>197.57</v>
      </c>
      <c r="F40" s="4" t="str">
        <f>VLOOKUP(A40,HOP!A:C,3,0)</f>
        <v>2417080</v>
      </c>
      <c r="G40" s="4">
        <f t="shared" si="0"/>
        <v>0</v>
      </c>
      <c r="H40" s="4" t="str">
        <f t="shared" si="1"/>
        <v>，2417080</v>
      </c>
      <c r="I40" s="4" t="str">
        <f>VLOOKUP(A40,HOP!A:T,20,0)</f>
        <v>直连</v>
      </c>
    </row>
    <row r="41" s="4" customFormat="1" spans="1:9">
      <c r="A41" s="5">
        <v>17328395748</v>
      </c>
      <c r="B41" s="6">
        <v>44602</v>
      </c>
      <c r="C41" s="6">
        <v>44603</v>
      </c>
      <c r="D41" s="4">
        <v>204.62</v>
      </c>
      <c r="E41" s="4" t="str">
        <f>VLOOKUP(A41,HOP!A:L,12,0)</f>
        <v>204.62</v>
      </c>
      <c r="F41" s="4" t="str">
        <f>VLOOKUP(A41,HOP!A:C,3,0)</f>
        <v>2417099</v>
      </c>
      <c r="G41" s="4">
        <f t="shared" si="0"/>
        <v>0</v>
      </c>
      <c r="H41" s="4" t="str">
        <f t="shared" si="1"/>
        <v>，2417099</v>
      </c>
      <c r="I41" s="4" t="str">
        <f>VLOOKUP(A41,HOP!A:T,20,0)</f>
        <v>直连</v>
      </c>
    </row>
    <row r="42" s="4" customFormat="1" spans="1:9">
      <c r="A42" s="5">
        <v>17328399674</v>
      </c>
      <c r="B42" s="6">
        <v>44602</v>
      </c>
      <c r="C42" s="6">
        <v>44603</v>
      </c>
      <c r="D42" s="4">
        <v>403.2</v>
      </c>
      <c r="E42" s="4" t="str">
        <f>VLOOKUP(A42,HOP!A:L,12,0)</f>
        <v>403.20</v>
      </c>
      <c r="F42" s="4" t="str">
        <f>VLOOKUP(A42,HOP!A:C,3,0)</f>
        <v>2417103</v>
      </c>
      <c r="G42" s="4">
        <f t="shared" si="0"/>
        <v>0</v>
      </c>
      <c r="H42" s="4" t="str">
        <f t="shared" si="1"/>
        <v>，2417103</v>
      </c>
      <c r="I42" s="4" t="str">
        <f>VLOOKUP(A42,HOP!A:T,20,0)</f>
        <v>直连</v>
      </c>
    </row>
    <row r="43" s="4" customFormat="1" spans="1:9">
      <c r="A43" s="5">
        <v>17328595548</v>
      </c>
      <c r="B43" s="6">
        <v>44602</v>
      </c>
      <c r="C43" s="6">
        <v>44603</v>
      </c>
      <c r="D43" s="4">
        <v>129.54</v>
      </c>
      <c r="E43" s="4" t="str">
        <f>VLOOKUP(A43,HOP!A:L,12,0)</f>
        <v>129.54</v>
      </c>
      <c r="F43" s="4" t="str">
        <f>VLOOKUP(A43,HOP!A:C,3,0)</f>
        <v>2417168</v>
      </c>
      <c r="G43" s="4">
        <f t="shared" si="0"/>
        <v>0</v>
      </c>
      <c r="H43" s="4" t="str">
        <f t="shared" si="1"/>
        <v>，2417168</v>
      </c>
      <c r="I43" s="4" t="str">
        <f>VLOOKUP(A43,HOP!A:T,20,0)</f>
        <v>直连</v>
      </c>
    </row>
    <row r="44" s="4" customFormat="1" spans="1:9">
      <c r="A44" s="5">
        <v>17329058316</v>
      </c>
      <c r="B44" s="6">
        <v>44602</v>
      </c>
      <c r="C44" s="6">
        <v>44603</v>
      </c>
      <c r="D44" s="4">
        <v>286.27</v>
      </c>
      <c r="E44" s="4" t="str">
        <f>VLOOKUP(A44,HOP!A:L,12,0)</f>
        <v>286.27</v>
      </c>
      <c r="F44" s="4" t="str">
        <f>VLOOKUP(A44,HOP!A:C,3,0)</f>
        <v>2417303</v>
      </c>
      <c r="G44" s="4">
        <f t="shared" si="0"/>
        <v>0</v>
      </c>
      <c r="H44" s="4" t="str">
        <f t="shared" si="1"/>
        <v>，2417303</v>
      </c>
      <c r="I44" s="4" t="str">
        <f>VLOOKUP(A44,HOP!A:T,20,0)</f>
        <v>直连</v>
      </c>
    </row>
    <row r="46" spans="4:4">
      <c r="D46" s="4">
        <f>SUM(D2:D45)</f>
        <v>13402.37</v>
      </c>
    </row>
    <row r="52" spans="1:6">
      <c r="A52" s="4" t="s">
        <v>213</v>
      </c>
      <c r="E52" s="4">
        <v>1560</v>
      </c>
      <c r="F52" s="4">
        <v>1912.14</v>
      </c>
    </row>
    <row r="53" spans="1:6">
      <c r="A53" s="4" t="s">
        <v>214</v>
      </c>
      <c r="E53" s="4">
        <v>11842.37</v>
      </c>
      <c r="F53" s="4">
        <v>14515.54</v>
      </c>
    </row>
    <row r="54" spans="1:6">
      <c r="A54" s="4" t="s">
        <v>215</v>
      </c>
      <c r="E54" s="4">
        <f>SUBTOTAL(9,E52:E53)</f>
        <v>13402.37</v>
      </c>
      <c r="F54" s="4">
        <f>SUBTOTAL(9,F52:F53)</f>
        <v>16427.68</v>
      </c>
    </row>
    <row r="55" spans="1:1">
      <c r="A55" s="4" t="s">
        <v>216</v>
      </c>
    </row>
  </sheetData>
  <autoFilter ref="A1:XFD46">
    <filterColumn colId="3">
      <filters blank="1">
        <filter val="284.52"/>
        <filter val="287.12"/>
        <filter val="129.54"/>
        <filter val="160.14"/>
        <filter val="200.94"/>
        <filter val="355"/>
        <filter val="161.16"/>
        <filter val="303.96"/>
        <filter val="197.57"/>
        <filter val="151.98"/>
        <filter val="221.19"/>
        <filter val="1560"/>
        <filter val="403.2"/>
        <filter val="204.62"/>
        <filter val="155.23"/>
        <filter val="625.63"/>
        <filter val="188.5"/>
        <filter val="189.5"/>
        <filter val="704.6"/>
        <filter val="286.27"/>
        <filter val="768"/>
        <filter val="136.68"/>
        <filter val="310.29"/>
        <filter val="221.76"/>
        <filter val="13402.37"/>
        <filter val="142.41"/>
        <filter val="128.02"/>
        <filter val="222.42"/>
        <filter val="256.03"/>
        <filter val="131.04"/>
        <filter val="155.04"/>
        <filter val="594.46"/>
        <filter val="1245.56"/>
        <filter val="432.48"/>
        <filter val="137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217</v>
      </c>
      <c r="B1" s="2" t="s">
        <v>218</v>
      </c>
      <c r="C1" s="2" t="s">
        <v>219</v>
      </c>
      <c r="D1" s="2" t="s">
        <v>220</v>
      </c>
      <c r="E1" s="2" t="s">
        <v>13</v>
      </c>
      <c r="F1" s="2" t="s">
        <v>5</v>
      </c>
      <c r="G1" s="2" t="s">
        <v>6</v>
      </c>
      <c r="H1" s="2" t="s">
        <v>221</v>
      </c>
      <c r="I1" s="2" t="s">
        <v>222</v>
      </c>
      <c r="J1" s="2" t="s">
        <v>223</v>
      </c>
      <c r="K1" s="2" t="s">
        <v>224</v>
      </c>
      <c r="L1" s="2" t="s">
        <v>225</v>
      </c>
      <c r="M1" s="2" t="s">
        <v>226</v>
      </c>
      <c r="N1" s="2" t="s">
        <v>227</v>
      </c>
      <c r="O1" s="2" t="s">
        <v>228</v>
      </c>
      <c r="P1" s="2" t="s">
        <v>229</v>
      </c>
      <c r="Q1" s="2" t="s">
        <v>230</v>
      </c>
      <c r="R1" s="2" t="s">
        <v>231</v>
      </c>
      <c r="S1" s="2" t="s">
        <v>232</v>
      </c>
      <c r="T1" s="2" t="s">
        <v>233</v>
      </c>
    </row>
    <row r="2" s="1" customFormat="1" spans="1:20">
      <c r="A2" s="3">
        <v>17329058316</v>
      </c>
      <c r="B2" s="1" t="s">
        <v>234</v>
      </c>
      <c r="C2" s="1" t="s">
        <v>235</v>
      </c>
      <c r="D2" s="1" t="s">
        <v>236</v>
      </c>
      <c r="E2" s="1" t="s">
        <v>211</v>
      </c>
      <c r="F2" s="1" t="s">
        <v>234</v>
      </c>
      <c r="G2" s="1" t="s">
        <v>237</v>
      </c>
      <c r="H2" s="1" t="s">
        <v>238</v>
      </c>
      <c r="I2" s="1" t="s">
        <v>239</v>
      </c>
      <c r="J2" s="1" t="s">
        <v>240</v>
      </c>
      <c r="K2" s="1" t="s">
        <v>239</v>
      </c>
      <c r="L2" s="1" t="s">
        <v>239</v>
      </c>
      <c r="M2" s="1" t="s">
        <v>241</v>
      </c>
      <c r="N2" s="1" t="s">
        <v>241</v>
      </c>
      <c r="O2" s="1" t="s">
        <v>242</v>
      </c>
      <c r="P2" s="1" t="s">
        <v>243</v>
      </c>
      <c r="Q2" s="1" t="s">
        <v>244</v>
      </c>
      <c r="R2" s="1" t="s">
        <v>245</v>
      </c>
      <c r="S2" s="1" t="s">
        <v>246</v>
      </c>
      <c r="T2" s="1" t="s">
        <v>247</v>
      </c>
    </row>
    <row r="3" s="1" customFormat="1" spans="1:20">
      <c r="A3" s="3">
        <v>17328595548</v>
      </c>
      <c r="B3" s="1" t="s">
        <v>234</v>
      </c>
      <c r="C3" s="1" t="s">
        <v>248</v>
      </c>
      <c r="D3" s="1" t="s">
        <v>249</v>
      </c>
      <c r="E3" s="1" t="s">
        <v>208</v>
      </c>
      <c r="F3" s="1" t="s">
        <v>234</v>
      </c>
      <c r="G3" s="1" t="s">
        <v>237</v>
      </c>
      <c r="H3" s="1" t="s">
        <v>238</v>
      </c>
      <c r="I3" s="1" t="s">
        <v>250</v>
      </c>
      <c r="J3" s="1" t="s">
        <v>240</v>
      </c>
      <c r="K3" s="1" t="s">
        <v>250</v>
      </c>
      <c r="L3" s="1" t="s">
        <v>250</v>
      </c>
      <c r="M3" s="1" t="s">
        <v>241</v>
      </c>
      <c r="N3" s="1" t="s">
        <v>241</v>
      </c>
      <c r="O3" s="1" t="s">
        <v>242</v>
      </c>
      <c r="P3" s="1" t="s">
        <v>243</v>
      </c>
      <c r="Q3" s="1" t="s">
        <v>251</v>
      </c>
      <c r="R3" s="1" t="s">
        <v>245</v>
      </c>
      <c r="S3" s="1" t="s">
        <v>246</v>
      </c>
      <c r="T3" s="1" t="s">
        <v>247</v>
      </c>
    </row>
    <row r="4" s="1" customFormat="1" spans="1:20">
      <c r="A4" s="3">
        <v>17328399674</v>
      </c>
      <c r="B4" s="1" t="s">
        <v>234</v>
      </c>
      <c r="C4" s="1" t="s">
        <v>252</v>
      </c>
      <c r="D4" s="1" t="s">
        <v>253</v>
      </c>
      <c r="E4" s="1" t="s">
        <v>204</v>
      </c>
      <c r="F4" s="1" t="s">
        <v>234</v>
      </c>
      <c r="G4" s="1" t="s">
        <v>237</v>
      </c>
      <c r="H4" s="1" t="s">
        <v>238</v>
      </c>
      <c r="I4" s="1" t="s">
        <v>254</v>
      </c>
      <c r="J4" s="1" t="s">
        <v>240</v>
      </c>
      <c r="K4" s="1" t="s">
        <v>254</v>
      </c>
      <c r="L4" s="1" t="s">
        <v>254</v>
      </c>
      <c r="M4" s="1" t="s">
        <v>241</v>
      </c>
      <c r="N4" s="1" t="s">
        <v>241</v>
      </c>
      <c r="O4" s="1" t="s">
        <v>242</v>
      </c>
      <c r="P4" s="1" t="s">
        <v>243</v>
      </c>
      <c r="Q4" s="1" t="s">
        <v>255</v>
      </c>
      <c r="R4" s="1" t="s">
        <v>245</v>
      </c>
      <c r="S4" s="1" t="s">
        <v>246</v>
      </c>
      <c r="T4" s="1" t="s">
        <v>247</v>
      </c>
    </row>
    <row r="5" s="1" customFormat="1" spans="1:20">
      <c r="A5" s="3">
        <v>17328395748</v>
      </c>
      <c r="B5" s="1" t="s">
        <v>234</v>
      </c>
      <c r="C5" s="1" t="s">
        <v>256</v>
      </c>
      <c r="D5" s="1" t="s">
        <v>257</v>
      </c>
      <c r="E5" s="1" t="s">
        <v>200</v>
      </c>
      <c r="F5" s="1" t="s">
        <v>234</v>
      </c>
      <c r="G5" s="1" t="s">
        <v>237</v>
      </c>
      <c r="H5" s="1" t="s">
        <v>238</v>
      </c>
      <c r="I5" s="1" t="s">
        <v>258</v>
      </c>
      <c r="J5" s="1" t="s">
        <v>240</v>
      </c>
      <c r="K5" s="1" t="s">
        <v>258</v>
      </c>
      <c r="L5" s="1" t="s">
        <v>258</v>
      </c>
      <c r="M5" s="1" t="s">
        <v>241</v>
      </c>
      <c r="N5" s="1" t="s">
        <v>241</v>
      </c>
      <c r="O5" s="1" t="s">
        <v>242</v>
      </c>
      <c r="P5" s="1" t="s">
        <v>243</v>
      </c>
      <c r="Q5" s="1" t="s">
        <v>259</v>
      </c>
      <c r="R5" s="1" t="s">
        <v>245</v>
      </c>
      <c r="S5" s="1" t="s">
        <v>246</v>
      </c>
      <c r="T5" s="1" t="s">
        <v>247</v>
      </c>
    </row>
    <row r="6" s="1" customFormat="1" spans="1:20">
      <c r="A6" s="3">
        <v>17328328332</v>
      </c>
      <c r="B6" s="1" t="s">
        <v>234</v>
      </c>
      <c r="C6" s="1" t="s">
        <v>260</v>
      </c>
      <c r="D6" s="1" t="s">
        <v>261</v>
      </c>
      <c r="E6" s="1" t="s">
        <v>196</v>
      </c>
      <c r="F6" s="1" t="s">
        <v>234</v>
      </c>
      <c r="G6" s="1" t="s">
        <v>237</v>
      </c>
      <c r="H6" s="1" t="s">
        <v>238</v>
      </c>
      <c r="I6" s="1" t="s">
        <v>262</v>
      </c>
      <c r="J6" s="1" t="s">
        <v>240</v>
      </c>
      <c r="K6" s="1" t="s">
        <v>262</v>
      </c>
      <c r="L6" s="1" t="s">
        <v>262</v>
      </c>
      <c r="M6" s="1" t="s">
        <v>241</v>
      </c>
      <c r="N6" s="1" t="s">
        <v>241</v>
      </c>
      <c r="O6" s="1" t="s">
        <v>242</v>
      </c>
      <c r="P6" s="1" t="s">
        <v>243</v>
      </c>
      <c r="Q6" s="1" t="s">
        <v>263</v>
      </c>
      <c r="R6" s="1" t="s">
        <v>245</v>
      </c>
      <c r="S6" s="1" t="s">
        <v>246</v>
      </c>
      <c r="T6" s="1" t="s">
        <v>247</v>
      </c>
    </row>
    <row r="7" s="1" customFormat="1" spans="1:20">
      <c r="A7" s="3">
        <v>17327881934</v>
      </c>
      <c r="B7" s="1" t="s">
        <v>234</v>
      </c>
      <c r="C7" s="1" t="s">
        <v>264</v>
      </c>
      <c r="D7" s="1" t="s">
        <v>265</v>
      </c>
      <c r="E7" s="1" t="s">
        <v>191</v>
      </c>
      <c r="F7" s="1" t="s">
        <v>234</v>
      </c>
      <c r="G7" s="1" t="s">
        <v>237</v>
      </c>
      <c r="H7" s="1" t="s">
        <v>238</v>
      </c>
      <c r="I7" s="1" t="s">
        <v>266</v>
      </c>
      <c r="J7" s="1" t="s">
        <v>240</v>
      </c>
      <c r="K7" s="1" t="s">
        <v>266</v>
      </c>
      <c r="L7" s="1" t="s">
        <v>266</v>
      </c>
      <c r="M7" s="1" t="s">
        <v>241</v>
      </c>
      <c r="N7" s="1" t="s">
        <v>241</v>
      </c>
      <c r="O7" s="1" t="s">
        <v>242</v>
      </c>
      <c r="P7" s="1" t="s">
        <v>243</v>
      </c>
      <c r="Q7" s="1" t="s">
        <v>267</v>
      </c>
      <c r="R7" s="1" t="s">
        <v>245</v>
      </c>
      <c r="S7" s="1" t="s">
        <v>246</v>
      </c>
      <c r="T7" s="1" t="s">
        <v>247</v>
      </c>
    </row>
    <row r="8" s="1" customFormat="1" spans="1:20">
      <c r="A8" s="3">
        <v>17327853320</v>
      </c>
      <c r="B8" s="1" t="s">
        <v>234</v>
      </c>
      <c r="C8" s="1" t="s">
        <v>268</v>
      </c>
      <c r="D8" s="1" t="s">
        <v>269</v>
      </c>
      <c r="E8" s="1" t="s">
        <v>187</v>
      </c>
      <c r="F8" s="1" t="s">
        <v>234</v>
      </c>
      <c r="G8" s="1" t="s">
        <v>237</v>
      </c>
      <c r="H8" s="1" t="s">
        <v>238</v>
      </c>
      <c r="I8" s="1" t="s">
        <v>270</v>
      </c>
      <c r="J8" s="1" t="s">
        <v>240</v>
      </c>
      <c r="K8" s="1" t="s">
        <v>270</v>
      </c>
      <c r="L8" s="1" t="s">
        <v>270</v>
      </c>
      <c r="M8" s="1" t="s">
        <v>241</v>
      </c>
      <c r="N8" s="1" t="s">
        <v>241</v>
      </c>
      <c r="O8" s="1" t="s">
        <v>242</v>
      </c>
      <c r="P8" s="1" t="s">
        <v>243</v>
      </c>
      <c r="Q8" s="1" t="s">
        <v>271</v>
      </c>
      <c r="R8" s="1" t="s">
        <v>245</v>
      </c>
      <c r="S8" s="1" t="s">
        <v>246</v>
      </c>
      <c r="T8" s="1" t="s">
        <v>247</v>
      </c>
    </row>
    <row r="9" s="1" customFormat="1" spans="1:20">
      <c r="A9" s="3">
        <v>17327799686</v>
      </c>
      <c r="B9" s="1" t="s">
        <v>234</v>
      </c>
      <c r="C9" s="1" t="s">
        <v>272</v>
      </c>
      <c r="D9" s="1" t="s">
        <v>273</v>
      </c>
      <c r="E9" s="1" t="s">
        <v>183</v>
      </c>
      <c r="F9" s="1" t="s">
        <v>234</v>
      </c>
      <c r="G9" s="1" t="s">
        <v>237</v>
      </c>
      <c r="H9" s="1" t="s">
        <v>238</v>
      </c>
      <c r="I9" s="1" t="s">
        <v>274</v>
      </c>
      <c r="J9" s="1" t="s">
        <v>240</v>
      </c>
      <c r="K9" s="1" t="s">
        <v>274</v>
      </c>
      <c r="L9" s="1" t="s">
        <v>274</v>
      </c>
      <c r="M9" s="1" t="s">
        <v>241</v>
      </c>
      <c r="N9" s="1" t="s">
        <v>241</v>
      </c>
      <c r="O9" s="1" t="s">
        <v>242</v>
      </c>
      <c r="P9" s="1" t="s">
        <v>243</v>
      </c>
      <c r="Q9" s="1" t="s">
        <v>275</v>
      </c>
      <c r="R9" s="1" t="s">
        <v>245</v>
      </c>
      <c r="S9" s="1" t="s">
        <v>246</v>
      </c>
      <c r="T9" s="1" t="s">
        <v>247</v>
      </c>
    </row>
    <row r="10" s="1" customFormat="1" spans="1:20">
      <c r="A10" s="3">
        <v>17327759398</v>
      </c>
      <c r="B10" s="1" t="s">
        <v>234</v>
      </c>
      <c r="C10" s="1" t="s">
        <v>276</v>
      </c>
      <c r="D10" s="1" t="s">
        <v>273</v>
      </c>
      <c r="E10" s="1" t="s">
        <v>180</v>
      </c>
      <c r="F10" s="1" t="s">
        <v>234</v>
      </c>
      <c r="G10" s="1" t="s">
        <v>237</v>
      </c>
      <c r="H10" s="1" t="s">
        <v>238</v>
      </c>
      <c r="I10" s="1" t="s">
        <v>274</v>
      </c>
      <c r="J10" s="1" t="s">
        <v>240</v>
      </c>
      <c r="K10" s="1" t="s">
        <v>274</v>
      </c>
      <c r="L10" s="1" t="s">
        <v>274</v>
      </c>
      <c r="M10" s="1" t="s">
        <v>241</v>
      </c>
      <c r="N10" s="1" t="s">
        <v>241</v>
      </c>
      <c r="O10" s="1" t="s">
        <v>242</v>
      </c>
      <c r="P10" s="1" t="s">
        <v>243</v>
      </c>
      <c r="Q10" s="1" t="s">
        <v>277</v>
      </c>
      <c r="R10" s="1" t="s">
        <v>245</v>
      </c>
      <c r="S10" s="1" t="s">
        <v>246</v>
      </c>
      <c r="T10" s="1" t="s">
        <v>247</v>
      </c>
    </row>
    <row r="11" s="1" customFormat="1" spans="1:20">
      <c r="A11" s="3">
        <v>17327753597</v>
      </c>
      <c r="B11" s="1" t="s">
        <v>234</v>
      </c>
      <c r="C11" s="1" t="s">
        <v>278</v>
      </c>
      <c r="D11" s="1" t="s">
        <v>279</v>
      </c>
      <c r="E11" s="1" t="s">
        <v>176</v>
      </c>
      <c r="F11" s="1" t="s">
        <v>234</v>
      </c>
      <c r="G11" s="1" t="s">
        <v>237</v>
      </c>
      <c r="H11" s="1" t="s">
        <v>238</v>
      </c>
      <c r="I11" s="1" t="s">
        <v>280</v>
      </c>
      <c r="J11" s="1" t="s">
        <v>240</v>
      </c>
      <c r="K11" s="1" t="s">
        <v>280</v>
      </c>
      <c r="L11" s="1" t="s">
        <v>280</v>
      </c>
      <c r="M11" s="1" t="s">
        <v>241</v>
      </c>
      <c r="N11" s="1" t="s">
        <v>241</v>
      </c>
      <c r="O11" s="1" t="s">
        <v>242</v>
      </c>
      <c r="P11" s="1" t="s">
        <v>243</v>
      </c>
      <c r="Q11" s="1" t="s">
        <v>281</v>
      </c>
      <c r="R11" s="1" t="s">
        <v>245</v>
      </c>
      <c r="S11" s="1" t="s">
        <v>246</v>
      </c>
      <c r="T11" s="1" t="s">
        <v>247</v>
      </c>
    </row>
    <row r="12" s="1" customFormat="1" spans="1:20">
      <c r="A12" s="3">
        <v>17327539909</v>
      </c>
      <c r="B12" s="1" t="s">
        <v>234</v>
      </c>
      <c r="C12" s="1" t="s">
        <v>282</v>
      </c>
      <c r="D12" s="1" t="s">
        <v>283</v>
      </c>
      <c r="E12" s="1" t="s">
        <v>167</v>
      </c>
      <c r="F12" s="1" t="s">
        <v>234</v>
      </c>
      <c r="G12" s="1" t="s">
        <v>237</v>
      </c>
      <c r="H12" s="1" t="s">
        <v>238</v>
      </c>
      <c r="I12" s="1" t="s">
        <v>284</v>
      </c>
      <c r="J12" s="1" t="s">
        <v>240</v>
      </c>
      <c r="K12" s="1" t="s">
        <v>284</v>
      </c>
      <c r="L12" s="1" t="s">
        <v>284</v>
      </c>
      <c r="M12" s="1" t="s">
        <v>241</v>
      </c>
      <c r="N12" s="1" t="s">
        <v>241</v>
      </c>
      <c r="O12" s="1" t="s">
        <v>242</v>
      </c>
      <c r="P12" s="1" t="s">
        <v>243</v>
      </c>
      <c r="Q12" s="1" t="s">
        <v>285</v>
      </c>
      <c r="R12" s="1" t="s">
        <v>245</v>
      </c>
      <c r="S12" s="1" t="s">
        <v>246</v>
      </c>
      <c r="T12" s="1" t="s">
        <v>247</v>
      </c>
    </row>
    <row r="13" s="1" customFormat="1" spans="1:20">
      <c r="A13" s="3">
        <v>17327318942</v>
      </c>
      <c r="B13" s="1" t="s">
        <v>234</v>
      </c>
      <c r="C13" s="1" t="s">
        <v>286</v>
      </c>
      <c r="D13" s="1" t="s">
        <v>287</v>
      </c>
      <c r="E13" s="1" t="s">
        <v>163</v>
      </c>
      <c r="F13" s="1" t="s">
        <v>234</v>
      </c>
      <c r="G13" s="1" t="s">
        <v>237</v>
      </c>
      <c r="H13" s="1" t="s">
        <v>238</v>
      </c>
      <c r="I13" s="1" t="s">
        <v>288</v>
      </c>
      <c r="J13" s="1" t="s">
        <v>240</v>
      </c>
      <c r="K13" s="1" t="s">
        <v>288</v>
      </c>
      <c r="L13" s="1" t="s">
        <v>288</v>
      </c>
      <c r="M13" s="1" t="s">
        <v>241</v>
      </c>
      <c r="N13" s="1" t="s">
        <v>241</v>
      </c>
      <c r="O13" s="1" t="s">
        <v>242</v>
      </c>
      <c r="P13" s="1" t="s">
        <v>243</v>
      </c>
      <c r="Q13" s="1" t="s">
        <v>289</v>
      </c>
      <c r="R13" s="1" t="s">
        <v>245</v>
      </c>
      <c r="S13" s="1" t="s">
        <v>246</v>
      </c>
      <c r="T13" s="1" t="s">
        <v>247</v>
      </c>
    </row>
    <row r="14" s="1" customFormat="1" spans="1:20">
      <c r="A14" s="3">
        <v>17327283650</v>
      </c>
      <c r="B14" s="1" t="s">
        <v>234</v>
      </c>
      <c r="C14" s="1" t="s">
        <v>290</v>
      </c>
      <c r="D14" s="1" t="s">
        <v>291</v>
      </c>
      <c r="E14" s="1" t="s">
        <v>158</v>
      </c>
      <c r="F14" s="1" t="s">
        <v>234</v>
      </c>
      <c r="G14" s="1" t="s">
        <v>237</v>
      </c>
      <c r="H14" s="1" t="s">
        <v>238</v>
      </c>
      <c r="I14" s="1" t="s">
        <v>292</v>
      </c>
      <c r="J14" s="1" t="s">
        <v>240</v>
      </c>
      <c r="K14" s="1" t="s">
        <v>292</v>
      </c>
      <c r="L14" s="1" t="s">
        <v>292</v>
      </c>
      <c r="M14" s="1" t="s">
        <v>241</v>
      </c>
      <c r="N14" s="1" t="s">
        <v>241</v>
      </c>
      <c r="O14" s="1" t="s">
        <v>242</v>
      </c>
      <c r="P14" s="1" t="s">
        <v>243</v>
      </c>
      <c r="Q14" s="1" t="s">
        <v>293</v>
      </c>
      <c r="R14" s="1" t="s">
        <v>245</v>
      </c>
      <c r="S14" s="1" t="s">
        <v>246</v>
      </c>
      <c r="T14" s="1" t="s">
        <v>247</v>
      </c>
    </row>
    <row r="15" s="1" customFormat="1" spans="1:20">
      <c r="A15" s="3">
        <v>17327300804</v>
      </c>
      <c r="B15" s="1" t="s">
        <v>234</v>
      </c>
      <c r="C15" s="1" t="s">
        <v>294</v>
      </c>
      <c r="D15" s="1" t="s">
        <v>295</v>
      </c>
      <c r="E15" s="1" t="s">
        <v>154</v>
      </c>
      <c r="F15" s="1" t="s">
        <v>234</v>
      </c>
      <c r="G15" s="1" t="s">
        <v>237</v>
      </c>
      <c r="H15" s="1" t="s">
        <v>238</v>
      </c>
      <c r="I15" s="1" t="s">
        <v>296</v>
      </c>
      <c r="J15" s="1" t="s">
        <v>240</v>
      </c>
      <c r="K15" s="1" t="s">
        <v>296</v>
      </c>
      <c r="L15" s="1" t="s">
        <v>296</v>
      </c>
      <c r="M15" s="1" t="s">
        <v>241</v>
      </c>
      <c r="N15" s="1" t="s">
        <v>241</v>
      </c>
      <c r="O15" s="1" t="s">
        <v>242</v>
      </c>
      <c r="P15" s="1" t="s">
        <v>243</v>
      </c>
      <c r="Q15" s="1" t="s">
        <v>297</v>
      </c>
      <c r="R15" s="1" t="s">
        <v>245</v>
      </c>
      <c r="S15" s="1" t="s">
        <v>246</v>
      </c>
      <c r="T15" s="1" t="s">
        <v>247</v>
      </c>
    </row>
    <row r="16" s="1" customFormat="1" spans="1:20">
      <c r="A16" s="3">
        <v>17327018304</v>
      </c>
      <c r="B16" s="1" t="s">
        <v>234</v>
      </c>
      <c r="C16" s="1" t="s">
        <v>298</v>
      </c>
      <c r="D16" s="1" t="s">
        <v>299</v>
      </c>
      <c r="E16" s="1" t="s">
        <v>149</v>
      </c>
      <c r="F16" s="1" t="s">
        <v>234</v>
      </c>
      <c r="G16" s="1" t="s">
        <v>237</v>
      </c>
      <c r="H16" s="1" t="s">
        <v>238</v>
      </c>
      <c r="I16" s="1" t="s">
        <v>266</v>
      </c>
      <c r="J16" s="1" t="s">
        <v>240</v>
      </c>
      <c r="K16" s="1" t="s">
        <v>266</v>
      </c>
      <c r="L16" s="1" t="s">
        <v>266</v>
      </c>
      <c r="M16" s="1" t="s">
        <v>241</v>
      </c>
      <c r="N16" s="1" t="s">
        <v>241</v>
      </c>
      <c r="O16" s="1" t="s">
        <v>242</v>
      </c>
      <c r="P16" s="1" t="s">
        <v>243</v>
      </c>
      <c r="Q16" s="1" t="s">
        <v>300</v>
      </c>
      <c r="R16" s="1" t="s">
        <v>245</v>
      </c>
      <c r="S16" s="1" t="s">
        <v>246</v>
      </c>
      <c r="T16" s="1" t="s">
        <v>247</v>
      </c>
    </row>
    <row r="17" s="1" customFormat="1" spans="1:20">
      <c r="A17" s="3">
        <v>17326920787</v>
      </c>
      <c r="B17" s="1" t="s">
        <v>234</v>
      </c>
      <c r="C17" s="1" t="s">
        <v>301</v>
      </c>
      <c r="D17" s="1" t="s">
        <v>302</v>
      </c>
      <c r="E17" s="1" t="s">
        <v>145</v>
      </c>
      <c r="F17" s="1" t="s">
        <v>234</v>
      </c>
      <c r="G17" s="1" t="s">
        <v>237</v>
      </c>
      <c r="H17" s="1" t="s">
        <v>238</v>
      </c>
      <c r="I17" s="1" t="s">
        <v>303</v>
      </c>
      <c r="J17" s="1" t="s">
        <v>240</v>
      </c>
      <c r="K17" s="1" t="s">
        <v>303</v>
      </c>
      <c r="L17" s="1" t="s">
        <v>303</v>
      </c>
      <c r="M17" s="1" t="s">
        <v>241</v>
      </c>
      <c r="N17" s="1" t="s">
        <v>241</v>
      </c>
      <c r="O17" s="1" t="s">
        <v>242</v>
      </c>
      <c r="P17" s="1" t="s">
        <v>243</v>
      </c>
      <c r="Q17" s="1" t="s">
        <v>304</v>
      </c>
      <c r="R17" s="1" t="s">
        <v>245</v>
      </c>
      <c r="S17" s="1" t="s">
        <v>246</v>
      </c>
      <c r="T17" s="1" t="s">
        <v>247</v>
      </c>
    </row>
    <row r="18" s="1" customFormat="1" spans="1:20">
      <c r="A18" s="3">
        <v>17325953665</v>
      </c>
      <c r="B18" s="1" t="s">
        <v>234</v>
      </c>
      <c r="C18" s="1" t="s">
        <v>305</v>
      </c>
      <c r="D18" s="1" t="s">
        <v>306</v>
      </c>
      <c r="E18" s="1" t="s">
        <v>142</v>
      </c>
      <c r="F18" s="1" t="s">
        <v>234</v>
      </c>
      <c r="G18" s="1" t="s">
        <v>237</v>
      </c>
      <c r="H18" s="1" t="s">
        <v>238</v>
      </c>
      <c r="I18" s="1" t="s">
        <v>307</v>
      </c>
      <c r="J18" s="1" t="s">
        <v>240</v>
      </c>
      <c r="K18" s="1" t="s">
        <v>307</v>
      </c>
      <c r="L18" s="1" t="s">
        <v>307</v>
      </c>
      <c r="M18" s="1" t="s">
        <v>241</v>
      </c>
      <c r="N18" s="1" t="s">
        <v>241</v>
      </c>
      <c r="O18" s="1" t="s">
        <v>242</v>
      </c>
      <c r="P18" s="1" t="s">
        <v>243</v>
      </c>
      <c r="Q18" s="1" t="s">
        <v>308</v>
      </c>
      <c r="R18" s="1" t="s">
        <v>245</v>
      </c>
      <c r="S18" s="1" t="s">
        <v>246</v>
      </c>
      <c r="T18" s="1" t="s">
        <v>247</v>
      </c>
    </row>
    <row r="19" s="1" customFormat="1" spans="1:20">
      <c r="A19" s="3">
        <v>17326708924</v>
      </c>
      <c r="B19" s="1" t="s">
        <v>234</v>
      </c>
      <c r="C19" s="1" t="s">
        <v>309</v>
      </c>
      <c r="D19" s="1" t="s">
        <v>310</v>
      </c>
      <c r="E19" s="1" t="s">
        <v>140</v>
      </c>
      <c r="F19" s="1" t="s">
        <v>234</v>
      </c>
      <c r="G19" s="1" t="s">
        <v>237</v>
      </c>
      <c r="H19" s="1" t="s">
        <v>238</v>
      </c>
      <c r="I19" s="1" t="s">
        <v>311</v>
      </c>
      <c r="J19" s="1" t="s">
        <v>240</v>
      </c>
      <c r="K19" s="1" t="s">
        <v>311</v>
      </c>
      <c r="L19" s="1" t="s">
        <v>311</v>
      </c>
      <c r="M19" s="1" t="s">
        <v>241</v>
      </c>
      <c r="N19" s="1" t="s">
        <v>241</v>
      </c>
      <c r="O19" s="1" t="s">
        <v>242</v>
      </c>
      <c r="P19" s="1" t="s">
        <v>243</v>
      </c>
      <c r="Q19" s="1" t="s">
        <v>312</v>
      </c>
      <c r="R19" s="1" t="s">
        <v>245</v>
      </c>
      <c r="S19" s="1" t="s">
        <v>246</v>
      </c>
      <c r="T19" s="1" t="s">
        <v>313</v>
      </c>
    </row>
    <row r="20" s="1" customFormat="1" spans="1:20">
      <c r="A20" s="3">
        <v>17326224544</v>
      </c>
      <c r="B20" s="1" t="s">
        <v>234</v>
      </c>
      <c r="C20" s="1" t="s">
        <v>314</v>
      </c>
      <c r="D20" s="1" t="s">
        <v>315</v>
      </c>
      <c r="E20" s="1" t="s">
        <v>135</v>
      </c>
      <c r="F20" s="1" t="s">
        <v>234</v>
      </c>
      <c r="G20" s="1" t="s">
        <v>237</v>
      </c>
      <c r="H20" s="1" t="s">
        <v>238</v>
      </c>
      <c r="I20" s="1" t="s">
        <v>316</v>
      </c>
      <c r="J20" s="1" t="s">
        <v>240</v>
      </c>
      <c r="K20" s="1" t="s">
        <v>316</v>
      </c>
      <c r="L20" s="1" t="s">
        <v>316</v>
      </c>
      <c r="M20" s="1" t="s">
        <v>241</v>
      </c>
      <c r="N20" s="1" t="s">
        <v>241</v>
      </c>
      <c r="O20" s="1" t="s">
        <v>242</v>
      </c>
      <c r="P20" s="1" t="s">
        <v>243</v>
      </c>
      <c r="Q20" s="1" t="s">
        <v>317</v>
      </c>
      <c r="R20" s="1" t="s">
        <v>245</v>
      </c>
      <c r="S20" s="1" t="s">
        <v>246</v>
      </c>
      <c r="T20" s="1" t="s">
        <v>247</v>
      </c>
    </row>
    <row r="21" s="1" customFormat="1" spans="1:20">
      <c r="A21" s="3">
        <v>17326199959</v>
      </c>
      <c r="B21" s="1" t="s">
        <v>234</v>
      </c>
      <c r="C21" s="1" t="s">
        <v>318</v>
      </c>
      <c r="D21" s="1" t="s">
        <v>319</v>
      </c>
      <c r="E21" s="1" t="s">
        <v>131</v>
      </c>
      <c r="F21" s="1" t="s">
        <v>234</v>
      </c>
      <c r="G21" s="1" t="s">
        <v>237</v>
      </c>
      <c r="H21" s="1" t="s">
        <v>238</v>
      </c>
      <c r="I21" s="1" t="s">
        <v>320</v>
      </c>
      <c r="J21" s="1" t="s">
        <v>240</v>
      </c>
      <c r="K21" s="1" t="s">
        <v>320</v>
      </c>
      <c r="L21" s="1" t="s">
        <v>320</v>
      </c>
      <c r="M21" s="1" t="s">
        <v>241</v>
      </c>
      <c r="N21" s="1" t="s">
        <v>241</v>
      </c>
      <c r="O21" s="1" t="s">
        <v>242</v>
      </c>
      <c r="P21" s="1" t="s">
        <v>243</v>
      </c>
      <c r="Q21" s="1" t="s">
        <v>321</v>
      </c>
      <c r="R21" s="1" t="s">
        <v>245</v>
      </c>
      <c r="S21" s="1" t="s">
        <v>246</v>
      </c>
      <c r="T21" s="1" t="s">
        <v>247</v>
      </c>
    </row>
    <row r="22" s="1" customFormat="1" spans="1:20">
      <c r="A22" s="3">
        <v>17326040924</v>
      </c>
      <c r="B22" s="1" t="s">
        <v>234</v>
      </c>
      <c r="C22" s="1" t="s">
        <v>322</v>
      </c>
      <c r="D22" s="1" t="s">
        <v>323</v>
      </c>
      <c r="E22" s="1" t="s">
        <v>126</v>
      </c>
      <c r="F22" s="1" t="s">
        <v>234</v>
      </c>
      <c r="G22" s="1" t="s">
        <v>237</v>
      </c>
      <c r="H22" s="1" t="s">
        <v>238</v>
      </c>
      <c r="I22" s="1" t="s">
        <v>324</v>
      </c>
      <c r="J22" s="1" t="s">
        <v>240</v>
      </c>
      <c r="K22" s="1" t="s">
        <v>324</v>
      </c>
      <c r="L22" s="1" t="s">
        <v>324</v>
      </c>
      <c r="M22" s="1" t="s">
        <v>241</v>
      </c>
      <c r="N22" s="1" t="s">
        <v>241</v>
      </c>
      <c r="O22" s="1" t="s">
        <v>242</v>
      </c>
      <c r="P22" s="1" t="s">
        <v>243</v>
      </c>
      <c r="Q22" s="1" t="s">
        <v>325</v>
      </c>
      <c r="R22" s="1" t="s">
        <v>245</v>
      </c>
      <c r="S22" s="1" t="s">
        <v>246</v>
      </c>
      <c r="T22" s="1" t="s">
        <v>247</v>
      </c>
    </row>
    <row r="23" s="1" customFormat="1" spans="1:20">
      <c r="A23" s="3">
        <v>17325586365</v>
      </c>
      <c r="B23" s="1" t="s">
        <v>234</v>
      </c>
      <c r="C23" s="1" t="s">
        <v>326</v>
      </c>
      <c r="D23" s="1" t="s">
        <v>327</v>
      </c>
      <c r="E23" s="1" t="s">
        <v>120</v>
      </c>
      <c r="F23" s="1" t="s">
        <v>234</v>
      </c>
      <c r="G23" s="1" t="s">
        <v>237</v>
      </c>
      <c r="H23" s="1" t="s">
        <v>238</v>
      </c>
      <c r="I23" s="1" t="s">
        <v>328</v>
      </c>
      <c r="J23" s="1" t="s">
        <v>240</v>
      </c>
      <c r="K23" s="1" t="s">
        <v>328</v>
      </c>
      <c r="L23" s="1" t="s">
        <v>328</v>
      </c>
      <c r="M23" s="1" t="s">
        <v>241</v>
      </c>
      <c r="N23" s="1" t="s">
        <v>241</v>
      </c>
      <c r="O23" s="1" t="s">
        <v>242</v>
      </c>
      <c r="P23" s="1" t="s">
        <v>243</v>
      </c>
      <c r="Q23" s="1" t="s">
        <v>329</v>
      </c>
      <c r="R23" s="1" t="s">
        <v>245</v>
      </c>
      <c r="S23" s="1" t="s">
        <v>246</v>
      </c>
      <c r="T23" s="1" t="s">
        <v>247</v>
      </c>
    </row>
    <row r="24" s="1" customFormat="1" spans="1:20">
      <c r="A24" s="3">
        <v>17319009844</v>
      </c>
      <c r="B24" s="1" t="s">
        <v>330</v>
      </c>
      <c r="C24" s="1" t="s">
        <v>331</v>
      </c>
      <c r="D24" s="1" t="s">
        <v>332</v>
      </c>
      <c r="E24" s="1" t="s">
        <v>85</v>
      </c>
      <c r="F24" s="1" t="s">
        <v>330</v>
      </c>
      <c r="G24" s="1" t="s">
        <v>234</v>
      </c>
      <c r="H24" s="1" t="s">
        <v>238</v>
      </c>
      <c r="I24" s="1" t="s">
        <v>280</v>
      </c>
      <c r="J24" s="1" t="s">
        <v>240</v>
      </c>
      <c r="K24" s="1" t="s">
        <v>280</v>
      </c>
      <c r="L24" s="1" t="s">
        <v>280</v>
      </c>
      <c r="M24" s="1" t="s">
        <v>241</v>
      </c>
      <c r="N24" s="1" t="s">
        <v>241</v>
      </c>
      <c r="O24" s="1" t="s">
        <v>242</v>
      </c>
      <c r="P24" s="1" t="s">
        <v>243</v>
      </c>
      <c r="Q24" s="1" t="s">
        <v>333</v>
      </c>
      <c r="R24" s="1" t="s">
        <v>245</v>
      </c>
      <c r="S24" s="1" t="s">
        <v>246</v>
      </c>
      <c r="T24" s="1" t="s">
        <v>247</v>
      </c>
    </row>
    <row r="25" s="1" customFormat="1" spans="1:20">
      <c r="A25" s="3">
        <v>17318606551</v>
      </c>
      <c r="B25" s="1" t="s">
        <v>330</v>
      </c>
      <c r="C25" s="1" t="s">
        <v>334</v>
      </c>
      <c r="D25" s="1" t="s">
        <v>335</v>
      </c>
      <c r="E25" s="1" t="s">
        <v>81</v>
      </c>
      <c r="F25" s="1" t="s">
        <v>330</v>
      </c>
      <c r="G25" s="1" t="s">
        <v>234</v>
      </c>
      <c r="H25" s="1" t="s">
        <v>238</v>
      </c>
      <c r="I25" s="1" t="s">
        <v>250</v>
      </c>
      <c r="J25" s="1" t="s">
        <v>240</v>
      </c>
      <c r="K25" s="1" t="s">
        <v>250</v>
      </c>
      <c r="L25" s="1" t="s">
        <v>250</v>
      </c>
      <c r="M25" s="1" t="s">
        <v>241</v>
      </c>
      <c r="N25" s="1" t="s">
        <v>241</v>
      </c>
      <c r="O25" s="1" t="s">
        <v>242</v>
      </c>
      <c r="P25" s="1" t="s">
        <v>243</v>
      </c>
      <c r="Q25" s="1" t="s">
        <v>336</v>
      </c>
      <c r="R25" s="1" t="s">
        <v>245</v>
      </c>
      <c r="S25" s="1" t="s">
        <v>246</v>
      </c>
      <c r="T25" s="1" t="s">
        <v>247</v>
      </c>
    </row>
    <row r="26" s="1" customFormat="1" spans="1:20">
      <c r="A26" s="3">
        <v>17318599192</v>
      </c>
      <c r="B26" s="1" t="s">
        <v>330</v>
      </c>
      <c r="C26" s="1" t="s">
        <v>337</v>
      </c>
      <c r="D26" s="1" t="s">
        <v>338</v>
      </c>
      <c r="E26" s="1" t="s">
        <v>77</v>
      </c>
      <c r="F26" s="1" t="s">
        <v>330</v>
      </c>
      <c r="G26" s="1" t="s">
        <v>234</v>
      </c>
      <c r="H26" s="1" t="s">
        <v>238</v>
      </c>
      <c r="I26" s="1" t="s">
        <v>339</v>
      </c>
      <c r="J26" s="1" t="s">
        <v>240</v>
      </c>
      <c r="K26" s="1" t="s">
        <v>339</v>
      </c>
      <c r="L26" s="1" t="s">
        <v>339</v>
      </c>
      <c r="M26" s="1" t="s">
        <v>241</v>
      </c>
      <c r="N26" s="1" t="s">
        <v>241</v>
      </c>
      <c r="O26" s="1" t="s">
        <v>242</v>
      </c>
      <c r="P26" s="1" t="s">
        <v>243</v>
      </c>
      <c r="Q26" s="1" t="s">
        <v>340</v>
      </c>
      <c r="R26" s="1" t="s">
        <v>245</v>
      </c>
      <c r="S26" s="1" t="s">
        <v>246</v>
      </c>
      <c r="T26" s="1" t="s">
        <v>247</v>
      </c>
    </row>
    <row r="27" s="1" customFormat="1" spans="1:20">
      <c r="A27" s="3">
        <v>17318308794</v>
      </c>
      <c r="B27" s="1" t="s">
        <v>330</v>
      </c>
      <c r="C27" s="1" t="s">
        <v>341</v>
      </c>
      <c r="D27" s="1" t="s">
        <v>338</v>
      </c>
      <c r="E27" s="1" t="s">
        <v>73</v>
      </c>
      <c r="F27" s="1" t="s">
        <v>330</v>
      </c>
      <c r="G27" s="1" t="s">
        <v>234</v>
      </c>
      <c r="H27" s="1" t="s">
        <v>238</v>
      </c>
      <c r="I27" s="1" t="s">
        <v>250</v>
      </c>
      <c r="J27" s="1" t="s">
        <v>240</v>
      </c>
      <c r="K27" s="1" t="s">
        <v>250</v>
      </c>
      <c r="L27" s="1" t="s">
        <v>250</v>
      </c>
      <c r="M27" s="1" t="s">
        <v>241</v>
      </c>
      <c r="N27" s="1" t="s">
        <v>241</v>
      </c>
      <c r="O27" s="1" t="s">
        <v>242</v>
      </c>
      <c r="P27" s="1" t="s">
        <v>243</v>
      </c>
      <c r="Q27" s="1" t="s">
        <v>342</v>
      </c>
      <c r="R27" s="1" t="s">
        <v>245</v>
      </c>
      <c r="S27" s="1" t="s">
        <v>246</v>
      </c>
      <c r="T27" s="1" t="s">
        <v>247</v>
      </c>
    </row>
    <row r="28" s="1" customFormat="1" spans="1:20">
      <c r="A28" s="3">
        <v>17318167588</v>
      </c>
      <c r="B28" s="1" t="s">
        <v>330</v>
      </c>
      <c r="C28" s="1" t="s">
        <v>343</v>
      </c>
      <c r="D28" s="1" t="s">
        <v>344</v>
      </c>
      <c r="E28" s="1" t="s">
        <v>117</v>
      </c>
      <c r="F28" s="1" t="s">
        <v>234</v>
      </c>
      <c r="G28" s="1" t="s">
        <v>237</v>
      </c>
      <c r="H28" s="1" t="s">
        <v>238</v>
      </c>
      <c r="I28" s="1" t="s">
        <v>345</v>
      </c>
      <c r="J28" s="1" t="s">
        <v>240</v>
      </c>
      <c r="K28" s="1" t="s">
        <v>345</v>
      </c>
      <c r="L28" s="1" t="s">
        <v>345</v>
      </c>
      <c r="M28" s="1" t="s">
        <v>241</v>
      </c>
      <c r="N28" s="1" t="s">
        <v>241</v>
      </c>
      <c r="O28" s="1" t="s">
        <v>242</v>
      </c>
      <c r="P28" s="1" t="s">
        <v>243</v>
      </c>
      <c r="Q28" s="1" t="s">
        <v>346</v>
      </c>
      <c r="R28" s="1" t="s">
        <v>245</v>
      </c>
      <c r="S28" s="1" t="s">
        <v>246</v>
      </c>
      <c r="T28" s="1" t="s">
        <v>247</v>
      </c>
    </row>
    <row r="29" s="1" customFormat="1" spans="1:20">
      <c r="A29" s="3">
        <v>17317818677</v>
      </c>
      <c r="B29" s="1" t="s">
        <v>330</v>
      </c>
      <c r="C29" s="1" t="s">
        <v>347</v>
      </c>
      <c r="D29" s="1" t="s">
        <v>306</v>
      </c>
      <c r="E29" s="1" t="s">
        <v>69</v>
      </c>
      <c r="F29" s="1" t="s">
        <v>330</v>
      </c>
      <c r="G29" s="1" t="s">
        <v>234</v>
      </c>
      <c r="H29" s="1" t="s">
        <v>238</v>
      </c>
      <c r="I29" s="1" t="s">
        <v>307</v>
      </c>
      <c r="J29" s="1" t="s">
        <v>240</v>
      </c>
      <c r="K29" s="1" t="s">
        <v>307</v>
      </c>
      <c r="L29" s="1" t="s">
        <v>307</v>
      </c>
      <c r="M29" s="1" t="s">
        <v>241</v>
      </c>
      <c r="N29" s="1" t="s">
        <v>241</v>
      </c>
      <c r="O29" s="1" t="s">
        <v>242</v>
      </c>
      <c r="P29" s="1" t="s">
        <v>243</v>
      </c>
      <c r="Q29" s="1" t="s">
        <v>348</v>
      </c>
      <c r="R29" s="1" t="s">
        <v>245</v>
      </c>
      <c r="S29" s="1" t="s">
        <v>246</v>
      </c>
      <c r="T29" s="1" t="s">
        <v>247</v>
      </c>
    </row>
    <row r="30" s="1" customFormat="1" spans="1:20">
      <c r="A30" s="3">
        <v>17317813005</v>
      </c>
      <c r="B30" s="1" t="s">
        <v>330</v>
      </c>
      <c r="C30" s="1" t="s">
        <v>349</v>
      </c>
      <c r="D30" s="1" t="s">
        <v>350</v>
      </c>
      <c r="E30" s="1" t="s">
        <v>113</v>
      </c>
      <c r="F30" s="1" t="s">
        <v>330</v>
      </c>
      <c r="G30" s="1" t="s">
        <v>237</v>
      </c>
      <c r="H30" s="1" t="s">
        <v>238</v>
      </c>
      <c r="I30" s="1" t="s">
        <v>351</v>
      </c>
      <c r="J30" s="1" t="s">
        <v>240</v>
      </c>
      <c r="K30" s="1" t="s">
        <v>351</v>
      </c>
      <c r="L30" s="1" t="s">
        <v>351</v>
      </c>
      <c r="M30" s="1" t="s">
        <v>241</v>
      </c>
      <c r="N30" s="1" t="s">
        <v>241</v>
      </c>
      <c r="O30" s="1" t="s">
        <v>242</v>
      </c>
      <c r="P30" s="1" t="s">
        <v>243</v>
      </c>
      <c r="Q30" s="1" t="s">
        <v>352</v>
      </c>
      <c r="R30" s="1" t="s">
        <v>245</v>
      </c>
      <c r="S30" s="1" t="s">
        <v>246</v>
      </c>
      <c r="T30" s="1" t="s">
        <v>247</v>
      </c>
    </row>
    <row r="31" s="1" customFormat="1" spans="1:20">
      <c r="A31" s="3">
        <v>17317720533</v>
      </c>
      <c r="B31" s="1" t="s">
        <v>330</v>
      </c>
      <c r="C31" s="1" t="s">
        <v>353</v>
      </c>
      <c r="D31" s="1" t="s">
        <v>354</v>
      </c>
      <c r="E31" s="1" t="s">
        <v>65</v>
      </c>
      <c r="F31" s="1" t="s">
        <v>330</v>
      </c>
      <c r="G31" s="1" t="s">
        <v>234</v>
      </c>
      <c r="H31" s="1" t="s">
        <v>238</v>
      </c>
      <c r="I31" s="1" t="s">
        <v>355</v>
      </c>
      <c r="J31" s="1" t="s">
        <v>240</v>
      </c>
      <c r="K31" s="1" t="s">
        <v>355</v>
      </c>
      <c r="L31" s="1" t="s">
        <v>355</v>
      </c>
      <c r="M31" s="1" t="s">
        <v>241</v>
      </c>
      <c r="N31" s="1" t="s">
        <v>241</v>
      </c>
      <c r="O31" s="1" t="s">
        <v>242</v>
      </c>
      <c r="P31" s="1" t="s">
        <v>243</v>
      </c>
      <c r="Q31" s="1" t="s">
        <v>356</v>
      </c>
      <c r="R31" s="1" t="s">
        <v>245</v>
      </c>
      <c r="S31" s="1" t="s">
        <v>246</v>
      </c>
      <c r="T31" s="1" t="s">
        <v>247</v>
      </c>
    </row>
    <row r="32" s="1" customFormat="1" spans="1:20">
      <c r="A32" s="3">
        <v>17317592241</v>
      </c>
      <c r="B32" s="1" t="s">
        <v>330</v>
      </c>
      <c r="C32" s="1" t="s">
        <v>357</v>
      </c>
      <c r="D32" s="1" t="s">
        <v>358</v>
      </c>
      <c r="E32" s="1" t="s">
        <v>60</v>
      </c>
      <c r="F32" s="1" t="s">
        <v>330</v>
      </c>
      <c r="G32" s="1" t="s">
        <v>234</v>
      </c>
      <c r="H32" s="1" t="s">
        <v>238</v>
      </c>
      <c r="I32" s="1" t="s">
        <v>359</v>
      </c>
      <c r="J32" s="1" t="s">
        <v>240</v>
      </c>
      <c r="K32" s="1" t="s">
        <v>359</v>
      </c>
      <c r="L32" s="1" t="s">
        <v>359</v>
      </c>
      <c r="M32" s="1" t="s">
        <v>241</v>
      </c>
      <c r="N32" s="1" t="s">
        <v>241</v>
      </c>
      <c r="O32" s="1" t="s">
        <v>242</v>
      </c>
      <c r="P32" s="1" t="s">
        <v>243</v>
      </c>
      <c r="Q32" s="1" t="s">
        <v>360</v>
      </c>
      <c r="R32" s="1" t="s">
        <v>245</v>
      </c>
      <c r="S32" s="1" t="s">
        <v>246</v>
      </c>
      <c r="T32" s="1" t="s">
        <v>247</v>
      </c>
    </row>
    <row r="33" s="1" customFormat="1" spans="1:20">
      <c r="A33" s="3">
        <v>17317336895</v>
      </c>
      <c r="B33" s="1" t="s">
        <v>330</v>
      </c>
      <c r="C33" s="1" t="s">
        <v>361</v>
      </c>
      <c r="D33" s="1" t="s">
        <v>362</v>
      </c>
      <c r="E33" s="1" t="s">
        <v>56</v>
      </c>
      <c r="F33" s="1" t="s">
        <v>330</v>
      </c>
      <c r="G33" s="1" t="s">
        <v>234</v>
      </c>
      <c r="H33" s="1" t="s">
        <v>238</v>
      </c>
      <c r="I33" s="1" t="s">
        <v>363</v>
      </c>
      <c r="J33" s="1" t="s">
        <v>240</v>
      </c>
      <c r="K33" s="1" t="s">
        <v>363</v>
      </c>
      <c r="L33" s="1" t="s">
        <v>363</v>
      </c>
      <c r="M33" s="1" t="s">
        <v>241</v>
      </c>
      <c r="N33" s="1" t="s">
        <v>241</v>
      </c>
      <c r="O33" s="1" t="s">
        <v>242</v>
      </c>
      <c r="P33" s="1" t="s">
        <v>243</v>
      </c>
      <c r="Q33" s="1" t="s">
        <v>364</v>
      </c>
      <c r="R33" s="1" t="s">
        <v>245</v>
      </c>
      <c r="S33" s="1" t="s">
        <v>246</v>
      </c>
      <c r="T33" s="1" t="s">
        <v>247</v>
      </c>
    </row>
    <row r="34" s="1" customFormat="1" spans="1:20">
      <c r="A34" s="3">
        <v>17317202830</v>
      </c>
      <c r="B34" s="1" t="s">
        <v>330</v>
      </c>
      <c r="C34" s="1" t="s">
        <v>365</v>
      </c>
      <c r="D34" s="1" t="s">
        <v>366</v>
      </c>
      <c r="E34" s="1" t="s">
        <v>107</v>
      </c>
      <c r="F34" s="1" t="s">
        <v>234</v>
      </c>
      <c r="G34" s="1" t="s">
        <v>237</v>
      </c>
      <c r="H34" s="1" t="s">
        <v>238</v>
      </c>
      <c r="I34" s="1" t="s">
        <v>367</v>
      </c>
      <c r="J34" s="1" t="s">
        <v>240</v>
      </c>
      <c r="K34" s="1" t="s">
        <v>367</v>
      </c>
      <c r="L34" s="1" t="s">
        <v>367</v>
      </c>
      <c r="M34" s="1" t="s">
        <v>241</v>
      </c>
      <c r="N34" s="1" t="s">
        <v>241</v>
      </c>
      <c r="O34" s="1" t="s">
        <v>242</v>
      </c>
      <c r="P34" s="1" t="s">
        <v>243</v>
      </c>
      <c r="Q34" s="1" t="s">
        <v>368</v>
      </c>
      <c r="R34" s="1" t="s">
        <v>245</v>
      </c>
      <c r="S34" s="1" t="s">
        <v>246</v>
      </c>
      <c r="T34" s="1" t="s">
        <v>247</v>
      </c>
    </row>
    <row r="35" s="1" customFormat="1" spans="1:20">
      <c r="A35" s="3">
        <v>17316953828</v>
      </c>
      <c r="B35" s="1" t="s">
        <v>330</v>
      </c>
      <c r="C35" s="1" t="s">
        <v>369</v>
      </c>
      <c r="D35" s="1" t="s">
        <v>370</v>
      </c>
      <c r="E35" s="1" t="s">
        <v>52</v>
      </c>
      <c r="F35" s="1" t="s">
        <v>330</v>
      </c>
      <c r="G35" s="1" t="s">
        <v>234</v>
      </c>
      <c r="H35" s="1" t="s">
        <v>238</v>
      </c>
      <c r="I35" s="1" t="s">
        <v>363</v>
      </c>
      <c r="J35" s="1" t="s">
        <v>240</v>
      </c>
      <c r="K35" s="1" t="s">
        <v>363</v>
      </c>
      <c r="L35" s="1" t="s">
        <v>363</v>
      </c>
      <c r="M35" s="1" t="s">
        <v>241</v>
      </c>
      <c r="N35" s="1" t="s">
        <v>241</v>
      </c>
      <c r="O35" s="1" t="s">
        <v>242</v>
      </c>
      <c r="P35" s="1" t="s">
        <v>243</v>
      </c>
      <c r="Q35" s="1" t="s">
        <v>371</v>
      </c>
      <c r="R35" s="1" t="s">
        <v>245</v>
      </c>
      <c r="S35" s="1" t="s">
        <v>246</v>
      </c>
      <c r="T35" s="1" t="s">
        <v>247</v>
      </c>
    </row>
    <row r="36" s="1" customFormat="1" spans="1:20">
      <c r="A36" s="3">
        <v>17317166131</v>
      </c>
      <c r="B36" s="1" t="s">
        <v>330</v>
      </c>
      <c r="C36" s="1" t="s">
        <v>372</v>
      </c>
      <c r="D36" s="1" t="s">
        <v>370</v>
      </c>
      <c r="E36" s="1" t="s">
        <v>102</v>
      </c>
      <c r="F36" s="1" t="s">
        <v>330</v>
      </c>
      <c r="G36" s="1" t="s">
        <v>237</v>
      </c>
      <c r="H36" s="1" t="s">
        <v>238</v>
      </c>
      <c r="I36" s="1" t="s">
        <v>373</v>
      </c>
      <c r="J36" s="1" t="s">
        <v>240</v>
      </c>
      <c r="K36" s="1" t="s">
        <v>373</v>
      </c>
      <c r="L36" s="1" t="s">
        <v>373</v>
      </c>
      <c r="M36" s="1" t="s">
        <v>241</v>
      </c>
      <c r="N36" s="1" t="s">
        <v>241</v>
      </c>
      <c r="O36" s="1" t="s">
        <v>242</v>
      </c>
      <c r="P36" s="1" t="s">
        <v>243</v>
      </c>
      <c r="Q36" s="1" t="s">
        <v>374</v>
      </c>
      <c r="R36" s="1" t="s">
        <v>245</v>
      </c>
      <c r="S36" s="1" t="s">
        <v>246</v>
      </c>
      <c r="T36" s="1" t="s">
        <v>247</v>
      </c>
    </row>
    <row r="37" s="1" customFormat="1" spans="1:20">
      <c r="A37" s="3">
        <v>17316895040</v>
      </c>
      <c r="B37" s="1" t="s">
        <v>330</v>
      </c>
      <c r="C37" s="1" t="s">
        <v>375</v>
      </c>
      <c r="D37" s="1" t="s">
        <v>376</v>
      </c>
      <c r="E37" s="1" t="s">
        <v>49</v>
      </c>
      <c r="F37" s="1" t="s">
        <v>330</v>
      </c>
      <c r="G37" s="1" t="s">
        <v>234</v>
      </c>
      <c r="H37" s="1" t="s">
        <v>238</v>
      </c>
      <c r="I37" s="1" t="s">
        <v>377</v>
      </c>
      <c r="J37" s="1" t="s">
        <v>240</v>
      </c>
      <c r="K37" s="1" t="s">
        <v>377</v>
      </c>
      <c r="L37" s="1" t="s">
        <v>377</v>
      </c>
      <c r="M37" s="1" t="s">
        <v>241</v>
      </c>
      <c r="N37" s="1" t="s">
        <v>241</v>
      </c>
      <c r="O37" s="1" t="s">
        <v>242</v>
      </c>
      <c r="P37" s="1" t="s">
        <v>243</v>
      </c>
      <c r="Q37" s="1" t="s">
        <v>378</v>
      </c>
      <c r="R37" s="1" t="s">
        <v>245</v>
      </c>
      <c r="S37" s="1" t="s">
        <v>246</v>
      </c>
      <c r="T37" s="1" t="s">
        <v>247</v>
      </c>
    </row>
    <row r="38" s="1" customFormat="1" spans="1:20">
      <c r="A38" s="3">
        <v>17316825692</v>
      </c>
      <c r="B38" s="1" t="s">
        <v>330</v>
      </c>
      <c r="C38" s="1" t="s">
        <v>379</v>
      </c>
      <c r="D38" s="1" t="s">
        <v>380</v>
      </c>
      <c r="E38" s="1" t="s">
        <v>44</v>
      </c>
      <c r="F38" s="1" t="s">
        <v>330</v>
      </c>
      <c r="G38" s="1" t="s">
        <v>234</v>
      </c>
      <c r="H38" s="1" t="s">
        <v>238</v>
      </c>
      <c r="I38" s="1" t="s">
        <v>381</v>
      </c>
      <c r="J38" s="1" t="s">
        <v>240</v>
      </c>
      <c r="K38" s="1" t="s">
        <v>381</v>
      </c>
      <c r="L38" s="1" t="s">
        <v>381</v>
      </c>
      <c r="M38" s="1" t="s">
        <v>241</v>
      </c>
      <c r="N38" s="1" t="s">
        <v>241</v>
      </c>
      <c r="O38" s="1" t="s">
        <v>242</v>
      </c>
      <c r="P38" s="1" t="s">
        <v>243</v>
      </c>
      <c r="Q38" s="1" t="s">
        <v>382</v>
      </c>
      <c r="R38" s="1" t="s">
        <v>245</v>
      </c>
      <c r="S38" s="1" t="s">
        <v>246</v>
      </c>
      <c r="T38" s="1" t="s">
        <v>247</v>
      </c>
    </row>
    <row r="39" s="1" customFormat="1" spans="1:20">
      <c r="A39" s="3">
        <v>17310998490</v>
      </c>
      <c r="B39" s="1" t="s">
        <v>383</v>
      </c>
      <c r="C39" s="1" t="s">
        <v>384</v>
      </c>
      <c r="D39" s="1" t="s">
        <v>370</v>
      </c>
      <c r="E39" s="1" t="s">
        <v>40</v>
      </c>
      <c r="F39" s="1" t="s">
        <v>330</v>
      </c>
      <c r="G39" s="1" t="s">
        <v>234</v>
      </c>
      <c r="H39" s="1" t="s">
        <v>238</v>
      </c>
      <c r="I39" s="1" t="s">
        <v>385</v>
      </c>
      <c r="J39" s="1" t="s">
        <v>240</v>
      </c>
      <c r="K39" s="1" t="s">
        <v>385</v>
      </c>
      <c r="L39" s="1" t="s">
        <v>385</v>
      </c>
      <c r="M39" s="1" t="s">
        <v>241</v>
      </c>
      <c r="N39" s="1" t="s">
        <v>241</v>
      </c>
      <c r="O39" s="1" t="s">
        <v>242</v>
      </c>
      <c r="P39" s="1" t="s">
        <v>243</v>
      </c>
      <c r="Q39" s="1" t="s">
        <v>386</v>
      </c>
      <c r="R39" s="1" t="s">
        <v>245</v>
      </c>
      <c r="S39" s="1" t="s">
        <v>246</v>
      </c>
      <c r="T39" s="1" t="s">
        <v>247</v>
      </c>
    </row>
    <row r="40" s="1" customFormat="1" spans="1:20">
      <c r="A40" s="3">
        <v>17310400373</v>
      </c>
      <c r="B40" s="1" t="s">
        <v>383</v>
      </c>
      <c r="C40" s="1" t="s">
        <v>387</v>
      </c>
      <c r="D40" s="1" t="s">
        <v>388</v>
      </c>
      <c r="E40" s="1" t="s">
        <v>31</v>
      </c>
      <c r="F40" s="1" t="s">
        <v>383</v>
      </c>
      <c r="G40" s="1" t="s">
        <v>234</v>
      </c>
      <c r="H40" s="1" t="s">
        <v>238</v>
      </c>
      <c r="I40" s="1" t="s">
        <v>389</v>
      </c>
      <c r="J40" s="1" t="s">
        <v>240</v>
      </c>
      <c r="K40" s="1" t="s">
        <v>389</v>
      </c>
      <c r="L40" s="1" t="s">
        <v>389</v>
      </c>
      <c r="M40" s="1" t="s">
        <v>241</v>
      </c>
      <c r="N40" s="1" t="s">
        <v>241</v>
      </c>
      <c r="O40" s="1" t="s">
        <v>242</v>
      </c>
      <c r="P40" s="1" t="s">
        <v>243</v>
      </c>
      <c r="Q40" s="1" t="s">
        <v>390</v>
      </c>
      <c r="R40" s="1" t="s">
        <v>245</v>
      </c>
      <c r="S40" s="1" t="s">
        <v>246</v>
      </c>
      <c r="T40" s="1" t="s">
        <v>247</v>
      </c>
    </row>
    <row r="41" s="1" customFormat="1" spans="1:20">
      <c r="A41" s="3">
        <v>17305284274</v>
      </c>
      <c r="B41" s="1" t="s">
        <v>391</v>
      </c>
      <c r="C41" s="1" t="s">
        <v>392</v>
      </c>
      <c r="D41" s="1" t="s">
        <v>393</v>
      </c>
      <c r="E41" s="1" t="s">
        <v>98</v>
      </c>
      <c r="F41" s="1" t="s">
        <v>391</v>
      </c>
      <c r="G41" s="1" t="s">
        <v>237</v>
      </c>
      <c r="H41" s="1" t="s">
        <v>238</v>
      </c>
      <c r="I41" s="1" t="s">
        <v>394</v>
      </c>
      <c r="J41" s="1" t="s">
        <v>240</v>
      </c>
      <c r="K41" s="1" t="s">
        <v>394</v>
      </c>
      <c r="L41" s="1" t="s">
        <v>394</v>
      </c>
      <c r="M41" s="1" t="s">
        <v>241</v>
      </c>
      <c r="N41" s="1" t="s">
        <v>241</v>
      </c>
      <c r="O41" s="1" t="s">
        <v>242</v>
      </c>
      <c r="P41" s="1" t="s">
        <v>243</v>
      </c>
      <c r="Q41" s="1" t="s">
        <v>395</v>
      </c>
      <c r="R41" s="1" t="s">
        <v>245</v>
      </c>
      <c r="S41" s="1" t="s">
        <v>246</v>
      </c>
      <c r="T41" s="1" t="s">
        <v>247</v>
      </c>
    </row>
    <row r="42" s="1" customFormat="1" spans="1:20">
      <c r="A42" s="3">
        <v>17250238917</v>
      </c>
      <c r="B42" s="1" t="s">
        <v>396</v>
      </c>
      <c r="C42" s="1" t="s">
        <v>397</v>
      </c>
      <c r="D42" s="1" t="s">
        <v>398</v>
      </c>
      <c r="E42" s="1" t="s">
        <v>399</v>
      </c>
      <c r="F42" s="1" t="s">
        <v>330</v>
      </c>
      <c r="G42" s="1" t="s">
        <v>237</v>
      </c>
      <c r="H42" s="1" t="s">
        <v>238</v>
      </c>
      <c r="I42" s="1" t="s">
        <v>400</v>
      </c>
      <c r="J42" s="1" t="s">
        <v>240</v>
      </c>
      <c r="K42" s="1" t="s">
        <v>400</v>
      </c>
      <c r="L42" s="1" t="s">
        <v>400</v>
      </c>
      <c r="M42" s="1" t="s">
        <v>241</v>
      </c>
      <c r="N42" s="1" t="s">
        <v>241</v>
      </c>
      <c r="O42" s="1" t="s">
        <v>242</v>
      </c>
      <c r="P42" s="1" t="s">
        <v>243</v>
      </c>
      <c r="Q42" s="1" t="s">
        <v>401</v>
      </c>
      <c r="R42" s="1" t="s">
        <v>245</v>
      </c>
      <c r="S42" s="1" t="s">
        <v>246</v>
      </c>
      <c r="T42" s="1" t="s">
        <v>247</v>
      </c>
    </row>
    <row r="43" s="1" customFormat="1" spans="1:20">
      <c r="A43" s="3">
        <v>17250229326</v>
      </c>
      <c r="B43" s="1" t="s">
        <v>396</v>
      </c>
      <c r="C43" s="1" t="s">
        <v>402</v>
      </c>
      <c r="D43" s="1" t="s">
        <v>398</v>
      </c>
      <c r="E43" s="1" t="s">
        <v>90</v>
      </c>
      <c r="F43" s="1" t="s">
        <v>330</v>
      </c>
      <c r="G43" s="1" t="s">
        <v>237</v>
      </c>
      <c r="H43" s="1" t="s">
        <v>238</v>
      </c>
      <c r="I43" s="1" t="s">
        <v>400</v>
      </c>
      <c r="J43" s="1" t="s">
        <v>240</v>
      </c>
      <c r="K43" s="1" t="s">
        <v>400</v>
      </c>
      <c r="L43" s="1" t="s">
        <v>400</v>
      </c>
      <c r="M43" s="1" t="s">
        <v>241</v>
      </c>
      <c r="N43" s="1" t="s">
        <v>241</v>
      </c>
      <c r="O43" s="1" t="s">
        <v>242</v>
      </c>
      <c r="P43" s="1" t="s">
        <v>243</v>
      </c>
      <c r="Q43" s="1" t="s">
        <v>403</v>
      </c>
      <c r="R43" s="1" t="s">
        <v>245</v>
      </c>
      <c r="S43" s="1" t="s">
        <v>246</v>
      </c>
      <c r="T43" s="1" t="s">
        <v>247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2022-02-14T01:58:48Z</dcterms:created>
  <dcterms:modified xsi:type="dcterms:W3CDTF">2022-02-14T02:20:09Z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7977C225B6FD41E690051477139C4B44</vt:lpwstr>
  </property>
  <property fmtid="{D5CDD505-2E9C-101B-9397-08002B2CF9AE}" pid="3" name="KSOProductBuildVer">
    <vt:lpwstr>2052-11.1.0.11294</vt:lpwstr>
  </property>
</Properties>
</file>