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<sst xmlns="http://schemas.openxmlformats.org/spreadsheetml/2006/main" count="677" uniqueCount="223">
  <si>
    <t>去哪儿网酒店预付对账单</t>
  </si>
  <si>
    <t>供应商名称：</t>
  </si>
  <si>
    <t>遇见时光</t>
  </si>
  <si>
    <t>结算周期：</t>
  </si>
  <si>
    <t>2022-02-11至2022-02-12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</si>
  <si>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</si>
  <si>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</si>
  <si>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</si>
  <si>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</si>
  <si>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</si>
  <si>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</si>
  <si>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</si>
  <si>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</si>
  <si>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</si>
  <si>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</si>
  <si>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</si>
  <si>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</si>
  <si>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</si>
  <si>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</si>
  <si>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</si>
  <si>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¥3,402.00</t>
  </si>
  <si>
    <t>¥469.00</t>
  </si>
  <si>
    <t>¥2,933.00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</si>
  <si>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</si>
  <si>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</si>
  <si>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</si>
  <si>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</si>
  <si>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</si>
  <si>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</si>
  <si>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</si>
  <si>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</si>
  <si>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</si>
  <si>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</si>
  <si>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</si>
  <si>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</si>
  <si>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</si>
  <si>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</si>
  <si>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</si>
  <si>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</si>
  <si>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</si>
  <si>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</si>
  <si>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</si>
  <si>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</si>
  <si>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</si>
  <si>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</si>
  <si>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</si>
  <si>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</si>
  <si>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</si>
  <si>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</si>
  <si>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</si>
  <si>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</si>
  <si>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</si>
  <si>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</si>
  <si>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</si>
  <si>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</si>
  <si>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</si>
  <si>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</si>
  <si>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</si>
  <si>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</si>
  <si>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</si>
  <si>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</si>
  <si>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</si>
  <si>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</si>
  <si>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</si>
  <si>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</si>
  <si>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</si>
  <si>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</si>
  <si>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</si>
  <si>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</si>
  <si>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102905127072</t>
  </si>
  <si>
    <t>酒店预付</t>
  </si>
  <si>
    <t>否</t>
  </si>
  <si>
    <t>普通</t>
  </si>
  <si>
    <t>275075217</t>
  </si>
  <si>
    <t>广安玛瑙城国际酒店</t>
  </si>
  <si>
    <t>1616855</t>
  </si>
  <si>
    <t>刘吉峰</t>
  </si>
  <si>
    <t>2022-02-11</t>
  </si>
  <si>
    <t>2022-02-12</t>
  </si>
  <si>
    <t>¥342.00</t>
  </si>
  <si>
    <t>¥45.00</t>
  </si>
  <si>
    <t>¥297.00</t>
  </si>
  <si>
    <t>观景商务单间</t>
  </si>
  <si>
    <t>WEBSITE</t>
  </si>
  <si>
    <t>102905487383</t>
  </si>
  <si>
    <t>417368888</t>
  </si>
  <si>
    <t>温州云天楼瓯越大酒店</t>
  </si>
  <si>
    <t>谢寅寅</t>
  </si>
  <si>
    <t>¥623.00</t>
  </si>
  <si>
    <t>¥104.00</t>
  </si>
  <si>
    <t>¥519.00</t>
  </si>
  <si>
    <t>瓯越双床房</t>
  </si>
  <si>
    <t>102905794957</t>
  </si>
  <si>
    <t>266547074</t>
  </si>
  <si>
    <t>兰州皇冠假日酒店</t>
  </si>
  <si>
    <t>马元庆</t>
  </si>
  <si>
    <t>¥679.00</t>
  </si>
  <si>
    <t>¥89.00</t>
  </si>
  <si>
    <t>¥590.00</t>
  </si>
  <si>
    <t>皇冠高级黄河景房</t>
  </si>
  <si>
    <t>102905163634</t>
  </si>
  <si>
    <t>407999779</t>
  </si>
  <si>
    <t>维也纳国际酒店(保亭中心店)</t>
  </si>
  <si>
    <t>岳佩沁</t>
  </si>
  <si>
    <t>¥391.00</t>
  </si>
  <si>
    <t>¥51.00</t>
  </si>
  <si>
    <t>¥340.00</t>
  </si>
  <si>
    <t>景观双床房</t>
  </si>
  <si>
    <t>102905321853</t>
  </si>
  <si>
    <t>271514180</t>
  </si>
  <si>
    <t>泉州汇金假日酒店</t>
  </si>
  <si>
    <t>庄清波</t>
  </si>
  <si>
    <t>¥274.00</t>
  </si>
  <si>
    <t>¥36.00</t>
  </si>
  <si>
    <t>¥238.00</t>
  </si>
  <si>
    <t>温馨江景大床房</t>
  </si>
  <si>
    <t>102905408783</t>
  </si>
  <si>
    <t>277285998</t>
  </si>
  <si>
    <t>郴州温德姆至尊豪廷大酒店</t>
  </si>
  <si>
    <t>苏炜</t>
  </si>
  <si>
    <t>¥68.00</t>
  </si>
  <si>
    <t>¥451.00</t>
  </si>
  <si>
    <t>温德姆特色房</t>
  </si>
  <si>
    <t>102905696876</t>
  </si>
  <si>
    <t>277400302</t>
  </si>
  <si>
    <t>重庆银鑫世纪酒店</t>
  </si>
  <si>
    <t>杨通林</t>
  </si>
  <si>
    <t>¥486.00</t>
  </si>
  <si>
    <t>¥64.00</t>
  </si>
  <si>
    <t>¥422.00</t>
  </si>
  <si>
    <t>高级大床房</t>
  </si>
  <si>
    <t>102905962693</t>
  </si>
  <si>
    <t>298579732</t>
  </si>
  <si>
    <t>佛山金的宾馆</t>
  </si>
  <si>
    <t>陈文元</t>
  </si>
  <si>
    <t>¥88.00</t>
  </si>
  <si>
    <t>¥12.00</t>
  </si>
  <si>
    <t>¥76.00</t>
  </si>
  <si>
    <t>标准单人房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</si>
  <si>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</si>
  <si>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</si>
  <si>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</si>
  <si>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</si>
  <si>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</si>
  <si>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</si>
  <si>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</si>
  <si>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</si>
  <si>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</si>
  <si>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</si>
  <si>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</si>
  <si>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A220214113429481</t>
  </si>
  <si>
    <r>
      <t>总计：</t>
    </r>
    <r>
      <rPr>
        <sz val="10"/>
        <rFont val="Arial"/>
        <charset val="134"/>
      </rPr>
      <t>2933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</si>
  <si>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</si>
  <si>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</si>
  <si>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</si>
  <si>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</si>
  <si>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</si>
  <si>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</si>
  <si>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</si>
  <si>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</si>
  <si>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</si>
  <si>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</si>
  <si>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</si>
  <si>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</si>
  <si>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</si>
  <si>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</si>
  <si>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</si>
  <si>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</si>
  <si>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102906854802</t>
  </si>
  <si>
    <t>2418408</t>
  </si>
  <si>
    <t>洛阳盛威商务酒店</t>
  </si>
  <si>
    <t>李志朋</t>
  </si>
  <si>
    <t>2022-02-13</t>
  </si>
  <si>
    <t>--</t>
  </si>
  <si>
    <t>63.00</t>
  </si>
  <si>
    <t>RMB</t>
  </si>
  <si>
    <t>0</t>
  </si>
  <si>
    <t>0.00</t>
  </si>
  <si>
    <t>龙卷风国内直连</t>
  </si>
  <si>
    <t>2022-02-12 20:08:09</t>
  </si>
  <si>
    <t>汇智国际旅游发展有限公司</t>
  </si>
  <si>
    <t>直连</t>
  </si>
  <si>
    <t>102906218102</t>
  </si>
  <si>
    <t>2418225</t>
  </si>
  <si>
    <t>尚大江</t>
  </si>
  <si>
    <t>2022-02-12 12:51:39</t>
  </si>
  <si>
    <t>102906210549</t>
  </si>
  <si>
    <t>2418068</t>
  </si>
  <si>
    <t>简阳逸居酒店</t>
  </si>
  <si>
    <t>蹇晶星</t>
  </si>
  <si>
    <t>56.00</t>
  </si>
  <si>
    <t>2022-02-12 04:02:43</t>
  </si>
  <si>
    <t>102905201558</t>
  </si>
  <si>
    <t>2417990</t>
  </si>
  <si>
    <t>广州圣丰索菲特大酒店</t>
  </si>
  <si>
    <t>刘健均</t>
  </si>
  <si>
    <t>554.00</t>
  </si>
  <si>
    <t>2022-02-11 23:00:45</t>
  </si>
  <si>
    <t>2417981</t>
  </si>
  <si>
    <t>422.00</t>
  </si>
  <si>
    <t>2022-02-11 22:22:16</t>
  </si>
  <si>
    <t>2417962</t>
  </si>
  <si>
    <t>451.00</t>
  </si>
  <si>
    <t>2022-02-11 21:53:46</t>
  </si>
  <si>
    <t>2417816</t>
  </si>
  <si>
    <t>297.00</t>
  </si>
  <si>
    <t>2022-02-11 18:28:44</t>
  </si>
  <si>
    <t>2417811</t>
  </si>
  <si>
    <t>维也纳国际酒店（保亭中心店）</t>
  </si>
  <si>
    <t>340.00</t>
  </si>
  <si>
    <t>2022-02-11 18:25:03</t>
  </si>
  <si>
    <t>2417803</t>
  </si>
  <si>
    <t>76.00</t>
  </si>
  <si>
    <t>2022-02-11 18:15:05</t>
  </si>
  <si>
    <t>2417756</t>
  </si>
  <si>
    <t>238.00</t>
  </si>
  <si>
    <t>2022-02-11 17:03:16</t>
  </si>
  <si>
    <t>2417714</t>
  </si>
  <si>
    <t>590.00</t>
  </si>
  <si>
    <t>2022-02-11 15:55:12</t>
  </si>
  <si>
    <t>2417698</t>
  </si>
  <si>
    <t>519.00</t>
  </si>
  <si>
    <t>2022-02-11 15:24:58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</si>
</sst>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0" fillId="20" borderId="15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90</v>
      </c>
      <c r="S7" s="12" t="s">
        <v>19</v>
      </c>
      <c r="T7" s="7"/>
      <c r="U7" s="11" t="s">
        <v>19</v>
      </c>
      <c r="V7" s="11" t="s">
        <v>90</v>
      </c>
      <c r="W7" s="12" t="s">
        <v>120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124</v>
      </c>
      <c r="H8" s="7" t="s">
        <v>125</v>
      </c>
      <c r="I8" s="7" t="s">
        <v>75</v>
      </c>
      <c r="J8" s="7" t="s">
        <v>2</v>
      </c>
      <c r="K8" s="7" t="s">
        <v>126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127</v>
      </c>
      <c r="S8" s="12" t="s">
        <v>19</v>
      </c>
      <c r="T8" s="7"/>
      <c r="U8" s="11" t="s">
        <v>19</v>
      </c>
      <c r="V8" s="11" t="s">
        <v>127</v>
      </c>
      <c r="W8" s="12" t="s">
        <v>128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131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132</v>
      </c>
      <c r="H9" s="7" t="s">
        <v>133</v>
      </c>
      <c r="I9" s="7" t="s">
        <v>75</v>
      </c>
      <c r="J9" s="7" t="s">
        <v>2</v>
      </c>
      <c r="K9" s="7" t="s">
        <v>134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135</v>
      </c>
      <c r="S9" s="12" t="s">
        <v>19</v>
      </c>
      <c r="T9" s="7"/>
      <c r="U9" s="11" t="s">
        <v>19</v>
      </c>
      <c r="V9" s="11" t="s">
        <v>135</v>
      </c>
      <c r="W9" s="12" t="s">
        <v>136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83</v>
      </c>
      <c r="AG9" t="s">
        <v>71</v>
      </c>
      <c r="AH9" t="s">
        <v>19</v>
      </c>
    </row>
    <row r="10" customHeight="1" spans="1:32">
      <c r="A10" s="10" t="s">
        <v>139</v>
      </c>
      <c r="B10" s="10"/>
      <c r="C10" s="10" t="s">
        <v>140</v>
      </c>
      <c r="D10" s="10"/>
      <c r="E10" s="10"/>
      <c r="F10" s="10"/>
      <c r="G10" s="10" t="s">
        <v>140</v>
      </c>
      <c r="H10" s="10" t="s">
        <v>140</v>
      </c>
      <c r="I10" s="10" t="s">
        <v>140</v>
      </c>
      <c r="J10" s="10" t="s">
        <v>140</v>
      </c>
      <c r="K10" s="10" t="s">
        <v>140</v>
      </c>
      <c r="L10" s="10" t="s">
        <v>140</v>
      </c>
      <c r="M10" s="10" t="s">
        <v>140</v>
      </c>
      <c r="N10" s="10" t="s">
        <v>140</v>
      </c>
      <c r="O10" s="10" t="s">
        <v>140</v>
      </c>
      <c r="P10" s="10" t="s">
        <v>140</v>
      </c>
      <c r="Q10" s="10"/>
      <c r="R10" s="13" t="s">
        <v>20</v>
      </c>
      <c r="S10" s="13" t="s">
        <v>19</v>
      </c>
      <c r="T10" s="10" t="s">
        <v>140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140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141</v>
      </c>
      <c r="B1" s="4" t="s">
        <v>142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143</v>
      </c>
      <c r="H1" s="4" t="s">
        <v>144</v>
      </c>
      <c r="I1" s="4" t="s">
        <v>13</v>
      </c>
      <c r="J1" s="4" t="s">
        <v>17</v>
      </c>
      <c r="K1" s="4" t="s">
        <v>18</v>
      </c>
      <c r="L1" s="9" t="s">
        <v>145</v>
      </c>
      <c r="M1" s="4" t="s">
        <v>146</v>
      </c>
      <c r="N1" s="4" t="s">
        <v>147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149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297</v>
      </c>
      <c r="E2" t="str">
        <f>VLOOKUP(A2,HOP!A:L,12,0)</f>
        <v>297.00</v>
      </c>
      <c r="F2" t="str">
        <f>VLOOKUP(A2,HOP!A:C,3,0)</f>
        <v>2417816</v>
      </c>
      <c r="G2">
        <f>D2-E2</f>
        <v>0</v>
      </c>
      <c r="H2" t="str">
        <f>$H$1&amp;F2</f>
        <v>，2417816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519</v>
      </c>
      <c r="E3" t="str">
        <f>VLOOKUP(A3,HOP!A:L,12,0)</f>
        <v>519.00</v>
      </c>
      <c r="F3" t="str">
        <f>VLOOKUP(A3,HOP!A:C,3,0)</f>
        <v>2417698</v>
      </c>
      <c r="G3">
        <f t="shared" ref="G3:G9" si="0">D3-E3</f>
        <v>0</v>
      </c>
      <c r="H3" t="str">
        <f t="shared" ref="H3:H9" si="1">$H$1&amp;F3</f>
        <v>，2417698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590</v>
      </c>
      <c r="E4" t="str">
        <f>VLOOKUP(A4,HOP!A:L,12,0)</f>
        <v>590.00</v>
      </c>
      <c r="F4" t="str">
        <f>VLOOKUP(A4,HOP!A:C,3,0)</f>
        <v>2417714</v>
      </c>
      <c r="G4">
        <f t="shared" si="0"/>
        <v>0</v>
      </c>
      <c r="H4" t="str">
        <f t="shared" si="1"/>
        <v>，2417714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77</v>
      </c>
      <c r="C5" s="7" t="s">
        <v>78</v>
      </c>
      <c r="D5" s="3">
        <v>340</v>
      </c>
      <c r="E5" t="str">
        <f>VLOOKUP(A5,HOP!A:L,12,0)</f>
        <v>340.00</v>
      </c>
      <c r="F5" t="str">
        <f>VLOOKUP(A5,HOP!A:C,3,0)</f>
        <v>2417811</v>
      </c>
      <c r="G5">
        <f t="shared" si="0"/>
        <v>0</v>
      </c>
      <c r="H5" t="str">
        <f t="shared" si="1"/>
        <v>，2417811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77</v>
      </c>
      <c r="C6" s="7" t="s">
        <v>78</v>
      </c>
      <c r="D6" s="3">
        <v>238</v>
      </c>
      <c r="E6" t="str">
        <f>VLOOKUP(A6,HOP!A:L,12,0)</f>
        <v>238.00</v>
      </c>
      <c r="F6" t="str">
        <f>VLOOKUP(A6,HOP!A:C,3,0)</f>
        <v>2417756</v>
      </c>
      <c r="G6">
        <f t="shared" si="0"/>
        <v>0</v>
      </c>
      <c r="H6" t="str">
        <f t="shared" si="1"/>
        <v>，2417756</v>
      </c>
      <c r="I6" t="str">
        <f>VLOOKUP(A6,HOP!A:T,20,0)</f>
        <v>直连</v>
      </c>
    </row>
    <row r="7" ht="14.25" customHeight="1" spans="1:9">
      <c r="A7" s="6" t="s">
        <v>116</v>
      </c>
      <c r="B7" s="7" t="s">
        <v>77</v>
      </c>
      <c r="C7" s="7" t="s">
        <v>78</v>
      </c>
      <c r="D7" s="3">
        <v>451</v>
      </c>
      <c r="E7" t="str">
        <f>VLOOKUP(A7,HOP!A:L,12,0)</f>
        <v>451.00</v>
      </c>
      <c r="F7" t="str">
        <f>VLOOKUP(A7,HOP!A:C,3,0)</f>
        <v>2417962</v>
      </c>
      <c r="G7">
        <f t="shared" si="0"/>
        <v>0</v>
      </c>
      <c r="H7" t="str">
        <f t="shared" si="1"/>
        <v>，2417962</v>
      </c>
      <c r="I7" t="str">
        <f>VLOOKUP(A7,HOP!A:T,20,0)</f>
        <v>直连</v>
      </c>
    </row>
    <row r="8" ht="14.25" customHeight="1" spans="1:9">
      <c r="A8" s="6" t="s">
        <v>123</v>
      </c>
      <c r="B8" s="7" t="s">
        <v>77</v>
      </c>
      <c r="C8" s="7" t="s">
        <v>78</v>
      </c>
      <c r="D8" s="3">
        <v>422</v>
      </c>
      <c r="E8" t="str">
        <f>VLOOKUP(A8,HOP!A:L,12,0)</f>
        <v>422.00</v>
      </c>
      <c r="F8" t="str">
        <f>VLOOKUP(A8,HOP!A:C,3,0)</f>
        <v>2417981</v>
      </c>
      <c r="G8">
        <f t="shared" si="0"/>
        <v>0</v>
      </c>
      <c r="H8" t="str">
        <f t="shared" si="1"/>
        <v>，2417981</v>
      </c>
      <c r="I8" t="str">
        <f>VLOOKUP(A8,HOP!A:T,20,0)</f>
        <v>直连</v>
      </c>
    </row>
    <row r="9" ht="14.25" customHeight="1" spans="1:9">
      <c r="A9" s="6" t="s">
        <v>131</v>
      </c>
      <c r="B9" s="7" t="s">
        <v>77</v>
      </c>
      <c r="C9" s="7" t="s">
        <v>78</v>
      </c>
      <c r="D9" s="3">
        <v>76</v>
      </c>
      <c r="E9" t="str">
        <f>VLOOKUP(A9,HOP!A:L,12,0)</f>
        <v>76.00</v>
      </c>
      <c r="F9" t="str">
        <f>VLOOKUP(A9,HOP!A:C,3,0)</f>
        <v>2417803</v>
      </c>
      <c r="G9">
        <f t="shared" si="0"/>
        <v>0</v>
      </c>
      <c r="H9" t="str">
        <f t="shared" si="1"/>
        <v>，2417803</v>
      </c>
      <c r="I9" t="str">
        <f>VLOOKUP(A9,HOP!A:T,20,0)</f>
        <v>直连</v>
      </c>
    </row>
    <row r="11" spans="4:4">
      <c r="D11" s="3">
        <f>SUM(D2:D10)</f>
        <v>2933</v>
      </c>
    </row>
    <row r="12" ht="14.25" spans="4:4">
      <c r="D12" s="8" t="s">
        <v>22</v>
      </c>
    </row>
    <row r="15" spans="1:1">
      <c r="A15" t="s">
        <v>150</v>
      </c>
    </row>
    <row r="16" spans="1:1">
      <c r="A16" s="5" t="s">
        <v>151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32" sqref="L32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152</v>
      </c>
      <c r="B1" s="2" t="s">
        <v>153</v>
      </c>
      <c r="C1" s="2" t="s">
        <v>154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</row>
    <row r="2" s="1" customFormat="1" spans="1:20">
      <c r="A2" s="1" t="s">
        <v>168</v>
      </c>
      <c r="B2" s="1" t="s">
        <v>78</v>
      </c>
      <c r="C2" s="1" t="s">
        <v>169</v>
      </c>
      <c r="D2" s="1" t="s">
        <v>170</v>
      </c>
      <c r="E2" s="1" t="s">
        <v>171</v>
      </c>
      <c r="F2" s="1" t="s">
        <v>78</v>
      </c>
      <c r="G2" s="1" t="s">
        <v>172</v>
      </c>
      <c r="H2" s="1" t="s">
        <v>173</v>
      </c>
      <c r="I2" s="1" t="s">
        <v>174</v>
      </c>
      <c r="J2" s="1" t="s">
        <v>175</v>
      </c>
      <c r="K2" s="1" t="s">
        <v>174</v>
      </c>
      <c r="L2" s="1" t="s">
        <v>174</v>
      </c>
      <c r="M2" s="1" t="s">
        <v>176</v>
      </c>
      <c r="N2" s="1" t="s">
        <v>176</v>
      </c>
      <c r="O2" s="1" t="s">
        <v>177</v>
      </c>
      <c r="P2" s="1" t="s">
        <v>178</v>
      </c>
      <c r="Q2" s="1" t="s">
        <v>179</v>
      </c>
      <c r="R2" s="1" t="s">
        <v>71</v>
      </c>
      <c r="S2" s="1" t="s">
        <v>180</v>
      </c>
      <c r="T2" s="1" t="s">
        <v>181</v>
      </c>
    </row>
    <row r="3" s="1" customFormat="1" spans="1:20">
      <c r="A3" s="1" t="s">
        <v>182</v>
      </c>
      <c r="B3" s="1" t="s">
        <v>78</v>
      </c>
      <c r="C3" s="1" t="s">
        <v>183</v>
      </c>
      <c r="D3" s="1" t="s">
        <v>170</v>
      </c>
      <c r="E3" s="1" t="s">
        <v>184</v>
      </c>
      <c r="F3" s="1" t="s">
        <v>78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174</v>
      </c>
      <c r="L3" s="1" t="s">
        <v>174</v>
      </c>
      <c r="M3" s="1" t="s">
        <v>176</v>
      </c>
      <c r="N3" s="1" t="s">
        <v>176</v>
      </c>
      <c r="O3" s="1" t="s">
        <v>177</v>
      </c>
      <c r="P3" s="1" t="s">
        <v>178</v>
      </c>
      <c r="Q3" s="1" t="s">
        <v>185</v>
      </c>
      <c r="R3" s="1" t="s">
        <v>71</v>
      </c>
      <c r="S3" s="1" t="s">
        <v>180</v>
      </c>
      <c r="T3" s="1" t="s">
        <v>181</v>
      </c>
    </row>
    <row r="4" s="1" customFormat="1" spans="1:20">
      <c r="A4" s="1" t="s">
        <v>186</v>
      </c>
      <c r="B4" s="1" t="s">
        <v>78</v>
      </c>
      <c r="C4" s="1" t="s">
        <v>187</v>
      </c>
      <c r="D4" s="1" t="s">
        <v>188</v>
      </c>
      <c r="E4" s="1" t="s">
        <v>189</v>
      </c>
      <c r="F4" s="1" t="s">
        <v>78</v>
      </c>
      <c r="G4" s="1" t="s">
        <v>172</v>
      </c>
      <c r="H4" s="1" t="s">
        <v>173</v>
      </c>
      <c r="I4" s="1" t="s">
        <v>190</v>
      </c>
      <c r="J4" s="1" t="s">
        <v>175</v>
      </c>
      <c r="K4" s="1" t="s">
        <v>190</v>
      </c>
      <c r="L4" s="1" t="s">
        <v>190</v>
      </c>
      <c r="M4" s="1" t="s">
        <v>176</v>
      </c>
      <c r="N4" s="1" t="s">
        <v>176</v>
      </c>
      <c r="O4" s="1" t="s">
        <v>177</v>
      </c>
      <c r="P4" s="1" t="s">
        <v>178</v>
      </c>
      <c r="Q4" s="1" t="s">
        <v>191</v>
      </c>
      <c r="R4" s="1" t="s">
        <v>71</v>
      </c>
      <c r="S4" s="1" t="s">
        <v>180</v>
      </c>
      <c r="T4" s="1" t="s">
        <v>181</v>
      </c>
    </row>
    <row r="5" s="1" customFormat="1" spans="1:20">
      <c r="A5" s="1" t="s">
        <v>192</v>
      </c>
      <c r="B5" s="1" t="s">
        <v>77</v>
      </c>
      <c r="C5" s="1" t="s">
        <v>193</v>
      </c>
      <c r="D5" s="1" t="s">
        <v>194</v>
      </c>
      <c r="E5" s="1" t="s">
        <v>195</v>
      </c>
      <c r="F5" s="1" t="s">
        <v>78</v>
      </c>
      <c r="G5" s="1" t="s">
        <v>172</v>
      </c>
      <c r="H5" s="1" t="s">
        <v>173</v>
      </c>
      <c r="I5" s="1" t="s">
        <v>196</v>
      </c>
      <c r="J5" s="1" t="s">
        <v>175</v>
      </c>
      <c r="K5" s="1" t="s">
        <v>196</v>
      </c>
      <c r="L5" s="1" t="s">
        <v>196</v>
      </c>
      <c r="M5" s="1" t="s">
        <v>176</v>
      </c>
      <c r="N5" s="1" t="s">
        <v>176</v>
      </c>
      <c r="O5" s="1" t="s">
        <v>177</v>
      </c>
      <c r="P5" s="1" t="s">
        <v>178</v>
      </c>
      <c r="Q5" s="1" t="s">
        <v>197</v>
      </c>
      <c r="R5" s="1" t="s">
        <v>71</v>
      </c>
      <c r="S5" s="1" t="s">
        <v>180</v>
      </c>
      <c r="T5" s="1" t="s">
        <v>181</v>
      </c>
    </row>
    <row r="6" s="1" customFormat="1" spans="1:20">
      <c r="A6" s="1" t="s">
        <v>123</v>
      </c>
      <c r="B6" s="1" t="s">
        <v>77</v>
      </c>
      <c r="C6" s="1" t="s">
        <v>198</v>
      </c>
      <c r="D6" s="1" t="s">
        <v>125</v>
      </c>
      <c r="E6" s="1" t="s">
        <v>126</v>
      </c>
      <c r="F6" s="1" t="s">
        <v>77</v>
      </c>
      <c r="G6" s="1" t="s">
        <v>78</v>
      </c>
      <c r="H6" s="1" t="s">
        <v>173</v>
      </c>
      <c r="I6" s="1" t="s">
        <v>199</v>
      </c>
      <c r="J6" s="1" t="s">
        <v>175</v>
      </c>
      <c r="K6" s="1" t="s">
        <v>199</v>
      </c>
      <c r="L6" s="1" t="s">
        <v>199</v>
      </c>
      <c r="M6" s="1" t="s">
        <v>176</v>
      </c>
      <c r="N6" s="1" t="s">
        <v>176</v>
      </c>
      <c r="O6" s="1" t="s">
        <v>177</v>
      </c>
      <c r="P6" s="1" t="s">
        <v>178</v>
      </c>
      <c r="Q6" s="1" t="s">
        <v>200</v>
      </c>
      <c r="R6" s="1" t="s">
        <v>71</v>
      </c>
      <c r="S6" s="1" t="s">
        <v>180</v>
      </c>
      <c r="T6" s="1" t="s">
        <v>181</v>
      </c>
    </row>
    <row r="7" s="1" customFormat="1" spans="1:20">
      <c r="A7" s="1" t="s">
        <v>116</v>
      </c>
      <c r="B7" s="1" t="s">
        <v>77</v>
      </c>
      <c r="C7" s="1" t="s">
        <v>201</v>
      </c>
      <c r="D7" s="1" t="s">
        <v>118</v>
      </c>
      <c r="E7" s="1" t="s">
        <v>119</v>
      </c>
      <c r="F7" s="1" t="s">
        <v>77</v>
      </c>
      <c r="G7" s="1" t="s">
        <v>78</v>
      </c>
      <c r="H7" s="1" t="s">
        <v>173</v>
      </c>
      <c r="I7" s="1" t="s">
        <v>202</v>
      </c>
      <c r="J7" s="1" t="s">
        <v>175</v>
      </c>
      <c r="K7" s="1" t="s">
        <v>202</v>
      </c>
      <c r="L7" s="1" t="s">
        <v>202</v>
      </c>
      <c r="M7" s="1" t="s">
        <v>176</v>
      </c>
      <c r="N7" s="1" t="s">
        <v>176</v>
      </c>
      <c r="O7" s="1" t="s">
        <v>177</v>
      </c>
      <c r="P7" s="1" t="s">
        <v>178</v>
      </c>
      <c r="Q7" s="1" t="s">
        <v>203</v>
      </c>
      <c r="R7" s="1" t="s">
        <v>71</v>
      </c>
      <c r="S7" s="1" t="s">
        <v>180</v>
      </c>
      <c r="T7" s="1" t="s">
        <v>181</v>
      </c>
    </row>
    <row r="8" s="1" customFormat="1" spans="1:20">
      <c r="A8" s="1" t="s">
        <v>69</v>
      </c>
      <c r="B8" s="1" t="s">
        <v>77</v>
      </c>
      <c r="C8" s="1" t="s">
        <v>204</v>
      </c>
      <c r="D8" s="1" t="s">
        <v>74</v>
      </c>
      <c r="E8" s="1" t="s">
        <v>76</v>
      </c>
      <c r="F8" s="1" t="s">
        <v>77</v>
      </c>
      <c r="G8" s="1" t="s">
        <v>78</v>
      </c>
      <c r="H8" s="1" t="s">
        <v>173</v>
      </c>
      <c r="I8" s="1" t="s">
        <v>205</v>
      </c>
      <c r="J8" s="1" t="s">
        <v>175</v>
      </c>
      <c r="K8" s="1" t="s">
        <v>205</v>
      </c>
      <c r="L8" s="1" t="s">
        <v>205</v>
      </c>
      <c r="M8" s="1" t="s">
        <v>176</v>
      </c>
      <c r="N8" s="1" t="s">
        <v>176</v>
      </c>
      <c r="O8" s="1" t="s">
        <v>177</v>
      </c>
      <c r="P8" s="1" t="s">
        <v>178</v>
      </c>
      <c r="Q8" s="1" t="s">
        <v>206</v>
      </c>
      <c r="R8" s="1" t="s">
        <v>71</v>
      </c>
      <c r="S8" s="1" t="s">
        <v>180</v>
      </c>
      <c r="T8" s="1" t="s">
        <v>181</v>
      </c>
    </row>
    <row r="9" s="1" customFormat="1" spans="1:20">
      <c r="A9" s="1" t="s">
        <v>100</v>
      </c>
      <c r="B9" s="1" t="s">
        <v>77</v>
      </c>
      <c r="C9" s="1" t="s">
        <v>207</v>
      </c>
      <c r="D9" s="1" t="s">
        <v>208</v>
      </c>
      <c r="E9" s="1" t="s">
        <v>103</v>
      </c>
      <c r="F9" s="1" t="s">
        <v>77</v>
      </c>
      <c r="G9" s="1" t="s">
        <v>78</v>
      </c>
      <c r="H9" s="1" t="s">
        <v>173</v>
      </c>
      <c r="I9" s="1" t="s">
        <v>209</v>
      </c>
      <c r="J9" s="1" t="s">
        <v>175</v>
      </c>
      <c r="K9" s="1" t="s">
        <v>209</v>
      </c>
      <c r="L9" s="1" t="s">
        <v>209</v>
      </c>
      <c r="M9" s="1" t="s">
        <v>176</v>
      </c>
      <c r="N9" s="1" t="s">
        <v>176</v>
      </c>
      <c r="O9" s="1" t="s">
        <v>177</v>
      </c>
      <c r="P9" s="1" t="s">
        <v>178</v>
      </c>
      <c r="Q9" s="1" t="s">
        <v>210</v>
      </c>
      <c r="R9" s="1" t="s">
        <v>71</v>
      </c>
      <c r="S9" s="1" t="s">
        <v>180</v>
      </c>
      <c r="T9" s="1" t="s">
        <v>181</v>
      </c>
    </row>
    <row r="10" s="1" customFormat="1" spans="1:20">
      <c r="A10" s="1" t="s">
        <v>131</v>
      </c>
      <c r="B10" s="1" t="s">
        <v>77</v>
      </c>
      <c r="C10" s="1" t="s">
        <v>211</v>
      </c>
      <c r="D10" s="1" t="s">
        <v>133</v>
      </c>
      <c r="E10" s="1" t="s">
        <v>134</v>
      </c>
      <c r="F10" s="1" t="s">
        <v>77</v>
      </c>
      <c r="G10" s="1" t="s">
        <v>78</v>
      </c>
      <c r="H10" s="1" t="s">
        <v>173</v>
      </c>
      <c r="I10" s="1" t="s">
        <v>212</v>
      </c>
      <c r="J10" s="1" t="s">
        <v>175</v>
      </c>
      <c r="K10" s="1" t="s">
        <v>212</v>
      </c>
      <c r="L10" s="1" t="s">
        <v>212</v>
      </c>
      <c r="M10" s="1" t="s">
        <v>176</v>
      </c>
      <c r="N10" s="1" t="s">
        <v>176</v>
      </c>
      <c r="O10" s="1" t="s">
        <v>177</v>
      </c>
      <c r="P10" s="1" t="s">
        <v>178</v>
      </c>
      <c r="Q10" s="1" t="s">
        <v>213</v>
      </c>
      <c r="R10" s="1" t="s">
        <v>71</v>
      </c>
      <c r="S10" s="1" t="s">
        <v>180</v>
      </c>
      <c r="T10" s="1" t="s">
        <v>181</v>
      </c>
    </row>
    <row r="11" s="1" customFormat="1" spans="1:20">
      <c r="A11" s="1" t="s">
        <v>108</v>
      </c>
      <c r="B11" s="1" t="s">
        <v>77</v>
      </c>
      <c r="C11" s="1" t="s">
        <v>214</v>
      </c>
      <c r="D11" s="1" t="s">
        <v>110</v>
      </c>
      <c r="E11" s="1" t="s">
        <v>111</v>
      </c>
      <c r="F11" s="1" t="s">
        <v>77</v>
      </c>
      <c r="G11" s="1" t="s">
        <v>78</v>
      </c>
      <c r="H11" s="1" t="s">
        <v>173</v>
      </c>
      <c r="I11" s="1" t="s">
        <v>215</v>
      </c>
      <c r="J11" s="1" t="s">
        <v>175</v>
      </c>
      <c r="K11" s="1" t="s">
        <v>215</v>
      </c>
      <c r="L11" s="1" t="s">
        <v>215</v>
      </c>
      <c r="M11" s="1" t="s">
        <v>176</v>
      </c>
      <c r="N11" s="1" t="s">
        <v>176</v>
      </c>
      <c r="O11" s="1" t="s">
        <v>177</v>
      </c>
      <c r="P11" s="1" t="s">
        <v>178</v>
      </c>
      <c r="Q11" s="1" t="s">
        <v>216</v>
      </c>
      <c r="R11" s="1" t="s">
        <v>71</v>
      </c>
      <c r="S11" s="1" t="s">
        <v>180</v>
      </c>
      <c r="T11" s="1" t="s">
        <v>181</v>
      </c>
    </row>
    <row r="12" s="1" customFormat="1" spans="1:20">
      <c r="A12" s="1" t="s">
        <v>92</v>
      </c>
      <c r="B12" s="1" t="s">
        <v>77</v>
      </c>
      <c r="C12" s="1" t="s">
        <v>217</v>
      </c>
      <c r="D12" s="1" t="s">
        <v>94</v>
      </c>
      <c r="E12" s="1" t="s">
        <v>95</v>
      </c>
      <c r="F12" s="1" t="s">
        <v>77</v>
      </c>
      <c r="G12" s="1" t="s">
        <v>78</v>
      </c>
      <c r="H12" s="1" t="s">
        <v>173</v>
      </c>
      <c r="I12" s="1" t="s">
        <v>218</v>
      </c>
      <c r="J12" s="1" t="s">
        <v>175</v>
      </c>
      <c r="K12" s="1" t="s">
        <v>218</v>
      </c>
      <c r="L12" s="1" t="s">
        <v>218</v>
      </c>
      <c r="M12" s="1" t="s">
        <v>176</v>
      </c>
      <c r="N12" s="1" t="s">
        <v>176</v>
      </c>
      <c r="O12" s="1" t="s">
        <v>177</v>
      </c>
      <c r="P12" s="1" t="s">
        <v>178</v>
      </c>
      <c r="Q12" s="1" t="s">
        <v>219</v>
      </c>
      <c r="R12" s="1" t="s">
        <v>71</v>
      </c>
      <c r="S12" s="1" t="s">
        <v>180</v>
      </c>
      <c r="T12" s="1" t="s">
        <v>181</v>
      </c>
    </row>
    <row r="13" s="1" customFormat="1" spans="1:20">
      <c r="A13" s="1" t="s">
        <v>84</v>
      </c>
      <c r="B13" s="1" t="s">
        <v>77</v>
      </c>
      <c r="C13" s="1" t="s">
        <v>220</v>
      </c>
      <c r="D13" s="1" t="s">
        <v>86</v>
      </c>
      <c r="E13" s="1" t="s">
        <v>87</v>
      </c>
      <c r="F13" s="1" t="s">
        <v>77</v>
      </c>
      <c r="G13" s="1" t="s">
        <v>78</v>
      </c>
      <c r="H13" s="1" t="s">
        <v>173</v>
      </c>
      <c r="I13" s="1" t="s">
        <v>221</v>
      </c>
      <c r="J13" s="1" t="s">
        <v>175</v>
      </c>
      <c r="K13" s="1" t="s">
        <v>221</v>
      </c>
      <c r="L13" s="1" t="s">
        <v>221</v>
      </c>
      <c r="M13" s="1" t="s">
        <v>176</v>
      </c>
      <c r="N13" s="1" t="s">
        <v>176</v>
      </c>
      <c r="O13" s="1" t="s">
        <v>177</v>
      </c>
      <c r="P13" s="1" t="s">
        <v>178</v>
      </c>
      <c r="Q13" s="1" t="s">
        <v>222</v>
      </c>
      <c r="R13" s="1" t="s">
        <v>71</v>
      </c>
      <c r="S13" s="1" t="s">
        <v>180</v>
      </c>
      <c r="T13" s="1" t="s">
        <v>181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2022-02-14T03:34:13Z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B0B902429120471EB91503757D60E191</vt:lpwstr>
  </property>
</Properties>
</file>