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<sst xmlns="http://schemas.openxmlformats.org/spreadsheetml/2006/main" count="494" uniqueCount="173">
  <si>
    <t>去哪儿网酒店预付对账单</t>
  </si>
  <si>
    <t>供应商名称：</t>
  </si>
  <si>
    <t>客趣行</t>
  </si>
  <si>
    <t>结算周期：</t>
  </si>
  <si>
    <t>2022-02-07至2022-02-13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</si>
  <si>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</si>
  <si>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</si>
  <si>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</si>
  <si>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</si>
  <si>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</si>
  <si>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</si>
  <si>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</si>
  <si>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</si>
  <si>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</si>
  <si>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</si>
  <si>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</si>
  <si>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</si>
  <si>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</si>
  <si>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</si>
  <si>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</si>
  <si>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¥853.00</t>
  </si>
  <si>
    <t>¥115.00</t>
  </si>
  <si>
    <t>¥738.00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</si>
  <si>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</si>
  <si>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</si>
  <si>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</si>
  <si>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</si>
  <si>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</si>
  <si>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</si>
  <si>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</si>
  <si>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上海浦东发展银行</t>
  </si>
  <si>
    <t>收款账号：</t>
  </si>
  <si>
    <t>830600**********1473</t>
  </si>
  <si>
    <t>户名：</t>
  </si>
  <si>
    <t>重庆汇客趣旅行社有限公司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</si>
  <si>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</si>
  <si>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</si>
  <si>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</si>
  <si>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</si>
  <si>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</si>
  <si>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</si>
  <si>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</si>
  <si>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</si>
  <si>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</si>
  <si>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</si>
  <si>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</si>
  <si>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</si>
  <si>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</si>
  <si>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</si>
  <si>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</si>
  <si>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</si>
  <si>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</si>
  <si>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</si>
  <si>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</si>
  <si>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</si>
  <si>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</si>
  <si>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</si>
  <si>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</si>
  <si>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</si>
  <si>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</si>
  <si>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</si>
  <si>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</si>
  <si>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</si>
  <si>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</si>
  <si>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</si>
  <si>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</si>
  <si>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</si>
  <si>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</si>
  <si>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</si>
  <si>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</si>
  <si>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102902894143</t>
  </si>
  <si>
    <t>酒店预付</t>
  </si>
  <si>
    <t>否</t>
  </si>
  <si>
    <t>普通</t>
  </si>
  <si>
    <t>410874517</t>
  </si>
  <si>
    <t>重庆遇见客栈</t>
  </si>
  <si>
    <t>1644775</t>
  </si>
  <si>
    <t>晏涛</t>
  </si>
  <si>
    <t>2022-02-08</t>
  </si>
  <si>
    <t>2022-02-09</t>
  </si>
  <si>
    <t>¥134.00</t>
  </si>
  <si>
    <t>¥18.00</t>
  </si>
  <si>
    <t>¥116.00</t>
  </si>
  <si>
    <t>普通标间</t>
  </si>
  <si>
    <t>WEBSITE</t>
  </si>
  <si>
    <t>102904306000</t>
  </si>
  <si>
    <t>410871475</t>
  </si>
  <si>
    <t>金华月亮湾宾馆</t>
  </si>
  <si>
    <t>张伟业</t>
  </si>
  <si>
    <t>2022-02-10</t>
  </si>
  <si>
    <t>2022-02-11</t>
  </si>
  <si>
    <t>¥119.00</t>
  </si>
  <si>
    <t>¥16.00</t>
  </si>
  <si>
    <t>¥103.00</t>
  </si>
  <si>
    <t>标准大床房</t>
  </si>
  <si>
    <t>102904342620</t>
  </si>
  <si>
    <t>410877160</t>
  </si>
  <si>
    <t>上海江莱精品酒店</t>
  </si>
  <si>
    <t>任太国</t>
  </si>
  <si>
    <t>¥172.00</t>
  </si>
  <si>
    <t>¥23.00</t>
  </si>
  <si>
    <t>¥149.00</t>
  </si>
  <si>
    <t>精品大床房</t>
  </si>
  <si>
    <t>102904409728</t>
  </si>
  <si>
    <t>410871505</t>
  </si>
  <si>
    <t>琼海南洋风情商务酒店</t>
  </si>
  <si>
    <t>彭瑞发</t>
  </si>
  <si>
    <t>¥132.00</t>
  </si>
  <si>
    <t>¥114.00</t>
  </si>
  <si>
    <t>标准双人房</t>
  </si>
  <si>
    <t>102904461822</t>
  </si>
  <si>
    <t>410870506</t>
  </si>
  <si>
    <t>崇信汭谷酒店</t>
  </si>
  <si>
    <t>任民强</t>
  </si>
  <si>
    <t>¥124.00</t>
  </si>
  <si>
    <t>¥17.00</t>
  </si>
  <si>
    <t>¥107.00</t>
  </si>
  <si>
    <t>豪华标准间</t>
  </si>
  <si>
    <t>102904911037</t>
  </si>
  <si>
    <t>任吉林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</si>
  <si>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</si>
  <si>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</si>
  <si>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</si>
  <si>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</si>
  <si>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</si>
  <si>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</si>
  <si>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</si>
  <si>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</si>
  <si>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</si>
  <si>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</si>
  <si>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</si>
  <si>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A220215111058481</t>
  </si>
  <si>
    <r>
      <t>总计：</t>
    </r>
    <r>
      <rPr>
        <sz val="10"/>
        <rFont val="Arial"/>
        <charset val="134"/>
      </rPr>
      <t>738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</si>
  <si>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</si>
  <si>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</si>
  <si>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</si>
  <si>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</si>
  <si>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</si>
  <si>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</si>
  <si>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</si>
  <si>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</si>
  <si>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</si>
  <si>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</si>
  <si>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</si>
  <si>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</si>
  <si>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</si>
  <si>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</si>
  <si>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</si>
  <si>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</si>
  <si>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2416552</t>
  </si>
  <si>
    <t>退房日周结</t>
  </si>
  <si>
    <t>149.00</t>
  </si>
  <si>
    <t>RMB</t>
  </si>
  <si>
    <t>0</t>
  </si>
  <si>
    <t>0.00</t>
  </si>
  <si>
    <t>客趣行国内（酒店开票）</t>
  </si>
  <si>
    <t>2022-02-10 13:43:36</t>
  </si>
  <si>
    <t>直连</t>
  </si>
  <si>
    <t>2416471</t>
  </si>
  <si>
    <t>114.00</t>
  </si>
  <si>
    <t>2022-02-10 12:40:49</t>
  </si>
  <si>
    <t>2416462</t>
  </si>
  <si>
    <t>汭谷酒店</t>
  </si>
  <si>
    <t>107.00</t>
  </si>
  <si>
    <t>2022-02-10 12:31:31</t>
  </si>
  <si>
    <t>2416428</t>
  </si>
  <si>
    <t>103.00</t>
  </si>
  <si>
    <t>2022-02-10 12:08:17</t>
  </si>
  <si>
    <t>2416379</t>
  </si>
  <si>
    <t>2022-02-10 11:34:11</t>
  </si>
  <si>
    <t>2414824</t>
  </si>
  <si>
    <t>116.00</t>
  </si>
  <si>
    <t>2022-02-08 13:27:46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</si>
</sst>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7" fillId="6" borderId="10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19" borderId="14" applyNumberFormat="0" applyFon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3" fillId="29" borderId="16" applyNumberFormat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4" fillId="29" borderId="10" applyNumberFormat="0" applyAlignment="0" applyProtection="0">
      <alignment vertical="center"/>
    </xf>
    <xf numFmtId="0" fontId="35" fillId="32" borderId="17" applyNumberFormat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6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6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"/>
  <sheetViews>
    <sheetView topLeftCell="U1" workbookViewId="0">
      <selection activeCell="U1" sqref="$A1:$XFD1048576"/>
    </sheetView>
  </sheetViews>
  <sheetFormatPr defaultColWidth="9.14285714285714" defaultRowHeight="12.75" outlineLevelRow="7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89</v>
      </c>
      <c r="O3" s="7" t="s">
        <v>89</v>
      </c>
      <c r="P3" s="7" t="s">
        <v>90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1</v>
      </c>
      <c r="N4" s="7" t="s">
        <v>89</v>
      </c>
      <c r="O4" s="7" t="s">
        <v>89</v>
      </c>
      <c r="P4" s="7" t="s">
        <v>90</v>
      </c>
      <c r="Q4" s="7"/>
      <c r="R4" s="11" t="s">
        <v>99</v>
      </c>
      <c r="S4" s="12" t="s">
        <v>19</v>
      </c>
      <c r="T4" s="7"/>
      <c r="U4" s="11" t="s">
        <v>19</v>
      </c>
      <c r="V4" s="11" t="s">
        <v>99</v>
      </c>
      <c r="W4" s="12" t="s">
        <v>100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103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104</v>
      </c>
      <c r="H5" s="7" t="s">
        <v>105</v>
      </c>
      <c r="I5" s="7" t="s">
        <v>76</v>
      </c>
      <c r="J5" s="7" t="s">
        <v>2</v>
      </c>
      <c r="K5" s="7" t="s">
        <v>106</v>
      </c>
      <c r="L5" s="7">
        <v>1</v>
      </c>
      <c r="M5" s="7">
        <v>1</v>
      </c>
      <c r="N5" s="7" t="s">
        <v>89</v>
      </c>
      <c r="O5" s="7" t="s">
        <v>89</v>
      </c>
      <c r="P5" s="7" t="s">
        <v>90</v>
      </c>
      <c r="Q5" s="7"/>
      <c r="R5" s="11" t="s">
        <v>107</v>
      </c>
      <c r="S5" s="12" t="s">
        <v>19</v>
      </c>
      <c r="T5" s="7"/>
      <c r="U5" s="11" t="s">
        <v>19</v>
      </c>
      <c r="V5" s="11" t="s">
        <v>107</v>
      </c>
      <c r="W5" s="12" t="s">
        <v>81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110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111</v>
      </c>
      <c r="H6" s="7" t="s">
        <v>112</v>
      </c>
      <c r="I6" s="7" t="s">
        <v>76</v>
      </c>
      <c r="J6" s="7" t="s">
        <v>2</v>
      </c>
      <c r="K6" s="7" t="s">
        <v>113</v>
      </c>
      <c r="L6" s="7">
        <v>1</v>
      </c>
      <c r="M6" s="7">
        <v>1</v>
      </c>
      <c r="N6" s="7" t="s">
        <v>89</v>
      </c>
      <c r="O6" s="7" t="s">
        <v>89</v>
      </c>
      <c r="P6" s="7" t="s">
        <v>90</v>
      </c>
      <c r="Q6" s="7"/>
      <c r="R6" s="11" t="s">
        <v>114</v>
      </c>
      <c r="S6" s="12" t="s">
        <v>19</v>
      </c>
      <c r="T6" s="7"/>
      <c r="U6" s="11" t="s">
        <v>19</v>
      </c>
      <c r="V6" s="11" t="s">
        <v>114</v>
      </c>
      <c r="W6" s="12" t="s">
        <v>115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118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96</v>
      </c>
      <c r="H7" s="7" t="s">
        <v>97</v>
      </c>
      <c r="I7" s="7" t="s">
        <v>76</v>
      </c>
      <c r="J7" s="7" t="s">
        <v>2</v>
      </c>
      <c r="K7" s="7" t="s">
        <v>119</v>
      </c>
      <c r="L7" s="7">
        <v>1</v>
      </c>
      <c r="M7" s="7">
        <v>1</v>
      </c>
      <c r="N7" s="7" t="s">
        <v>89</v>
      </c>
      <c r="O7" s="7" t="s">
        <v>89</v>
      </c>
      <c r="P7" s="7" t="s">
        <v>90</v>
      </c>
      <c r="Q7" s="7"/>
      <c r="R7" s="11" t="s">
        <v>99</v>
      </c>
      <c r="S7" s="12" t="s">
        <v>19</v>
      </c>
      <c r="T7" s="7"/>
      <c r="U7" s="11" t="s">
        <v>19</v>
      </c>
      <c r="V7" s="11" t="s">
        <v>99</v>
      </c>
      <c r="W7" s="12" t="s">
        <v>100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101</v>
      </c>
      <c r="AD7" t="s">
        <v>6</v>
      </c>
      <c r="AE7" t="s">
        <v>102</v>
      </c>
      <c r="AF7" t="s">
        <v>84</v>
      </c>
      <c r="AG7" t="s">
        <v>72</v>
      </c>
      <c r="AH7" t="s">
        <v>19</v>
      </c>
    </row>
    <row r="8" customHeight="1" spans="1:32">
      <c r="A8" s="10" t="s">
        <v>120</v>
      </c>
      <c r="B8" s="10"/>
      <c r="C8" s="10" t="s">
        <v>121</v>
      </c>
      <c r="D8" s="10"/>
      <c r="E8" s="10"/>
      <c r="F8" s="10"/>
      <c r="G8" s="10" t="s">
        <v>121</v>
      </c>
      <c r="H8" s="10" t="s">
        <v>121</v>
      </c>
      <c r="I8" s="10" t="s">
        <v>121</v>
      </c>
      <c r="J8" s="10" t="s">
        <v>121</v>
      </c>
      <c r="K8" s="10" t="s">
        <v>121</v>
      </c>
      <c r="L8" s="10" t="s">
        <v>121</v>
      </c>
      <c r="M8" s="10" t="s">
        <v>121</v>
      </c>
      <c r="N8" s="10" t="s">
        <v>121</v>
      </c>
      <c r="O8" s="10" t="s">
        <v>121</v>
      </c>
      <c r="P8" s="10" t="s">
        <v>121</v>
      </c>
      <c r="Q8" s="10"/>
      <c r="R8" s="13" t="s">
        <v>20</v>
      </c>
      <c r="S8" s="13" t="s">
        <v>19</v>
      </c>
      <c r="T8" s="10" t="s">
        <v>121</v>
      </c>
      <c r="U8" s="13"/>
      <c r="V8" s="13" t="s">
        <v>20</v>
      </c>
      <c r="W8" s="13" t="s">
        <v>21</v>
      </c>
      <c r="X8" s="13"/>
      <c r="Y8" s="13"/>
      <c r="Z8" s="13"/>
      <c r="AA8" s="10"/>
      <c r="AB8" s="13"/>
      <c r="AC8" s="10"/>
      <c r="AD8" s="10" t="s">
        <v>121</v>
      </c>
      <c r="AE8" s="10"/>
      <c r="AF8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122</v>
      </c>
      <c r="B1" s="4" t="s">
        <v>123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124</v>
      </c>
      <c r="H1" s="4" t="s">
        <v>125</v>
      </c>
      <c r="I1" s="4" t="s">
        <v>13</v>
      </c>
      <c r="J1" s="4" t="s">
        <v>17</v>
      </c>
      <c r="K1" s="4" t="s">
        <v>18</v>
      </c>
      <c r="L1" s="9" t="s">
        <v>126</v>
      </c>
      <c r="M1" s="4" t="s">
        <v>127</v>
      </c>
      <c r="N1" s="4" t="s">
        <v>128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129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3" sqref="A13:A1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130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116</v>
      </c>
      <c r="E2" t="str">
        <f>VLOOKUP(A2,HOP!A:L,12,0)</f>
        <v>116.00</v>
      </c>
      <c r="F2" t="str">
        <f>VLOOKUP(A2,HOP!A:C,3,0)</f>
        <v>2414824</v>
      </c>
      <c r="G2">
        <f>D2-E2</f>
        <v>0</v>
      </c>
      <c r="H2" t="str">
        <f>$H$1&amp;F2</f>
        <v>，2414824</v>
      </c>
      <c r="I2" t="str">
        <f>VLOOKUP(A2,HOP!A:T,20,0)</f>
        <v>直连</v>
      </c>
    </row>
    <row r="3" ht="14.25" customHeight="1" spans="1:9">
      <c r="A3" s="6" t="s">
        <v>85</v>
      </c>
      <c r="B3" s="7" t="s">
        <v>89</v>
      </c>
      <c r="C3" s="7" t="s">
        <v>90</v>
      </c>
      <c r="D3" s="3">
        <v>103</v>
      </c>
      <c r="E3" t="str">
        <f>VLOOKUP(A3,HOP!A:L,12,0)</f>
        <v>103.00</v>
      </c>
      <c r="F3" t="str">
        <f>VLOOKUP(A3,HOP!A:C,3,0)</f>
        <v>2416428</v>
      </c>
      <c r="G3">
        <f>D3-E3</f>
        <v>0</v>
      </c>
      <c r="H3" t="str">
        <f>$H$1&amp;F3</f>
        <v>，2416428</v>
      </c>
      <c r="I3" t="str">
        <f>VLOOKUP(A3,HOP!A:T,20,0)</f>
        <v>直连</v>
      </c>
    </row>
    <row r="4" ht="14.25" customHeight="1" spans="1:9">
      <c r="A4" s="6" t="s">
        <v>95</v>
      </c>
      <c r="B4" s="7" t="s">
        <v>89</v>
      </c>
      <c r="C4" s="7" t="s">
        <v>90</v>
      </c>
      <c r="D4" s="3">
        <v>149</v>
      </c>
      <c r="E4" t="str">
        <f>VLOOKUP(A4,HOP!A:L,12,0)</f>
        <v>149.00</v>
      </c>
      <c r="F4" t="str">
        <f>VLOOKUP(A4,HOP!A:C,3,0)</f>
        <v>2416552</v>
      </c>
      <c r="G4">
        <f>D4-E4</f>
        <v>0</v>
      </c>
      <c r="H4" t="str">
        <f>$H$1&amp;F4</f>
        <v>，2416552</v>
      </c>
      <c r="I4" t="str">
        <f>VLOOKUP(A4,HOP!A:T,20,0)</f>
        <v>直连</v>
      </c>
    </row>
    <row r="5" ht="14.25" customHeight="1" spans="1:9">
      <c r="A5" s="6" t="s">
        <v>103</v>
      </c>
      <c r="B5" s="7" t="s">
        <v>89</v>
      </c>
      <c r="C5" s="7" t="s">
        <v>90</v>
      </c>
      <c r="D5" s="3">
        <v>114</v>
      </c>
      <c r="E5" t="str">
        <f>VLOOKUP(A5,HOP!A:L,12,0)</f>
        <v>114.00</v>
      </c>
      <c r="F5" t="str">
        <f>VLOOKUP(A5,HOP!A:C,3,0)</f>
        <v>2416471</v>
      </c>
      <c r="G5">
        <f>D5-E5</f>
        <v>0</v>
      </c>
      <c r="H5" t="str">
        <f>$H$1&amp;F5</f>
        <v>，2416471</v>
      </c>
      <c r="I5" t="str">
        <f>VLOOKUP(A5,HOP!A:T,20,0)</f>
        <v>直连</v>
      </c>
    </row>
    <row r="6" ht="14.25" customHeight="1" spans="1:9">
      <c r="A6" s="6" t="s">
        <v>110</v>
      </c>
      <c r="B6" s="7" t="s">
        <v>89</v>
      </c>
      <c r="C6" s="7" t="s">
        <v>90</v>
      </c>
      <c r="D6" s="3">
        <v>107</v>
      </c>
      <c r="E6" t="str">
        <f>VLOOKUP(A6,HOP!A:L,12,0)</f>
        <v>107.00</v>
      </c>
      <c r="F6" t="str">
        <f>VLOOKUP(A6,HOP!A:C,3,0)</f>
        <v>2416462</v>
      </c>
      <c r="G6">
        <f>D6-E6</f>
        <v>0</v>
      </c>
      <c r="H6" t="str">
        <f>$H$1&amp;F6</f>
        <v>，2416462</v>
      </c>
      <c r="I6" t="str">
        <f>VLOOKUP(A6,HOP!A:T,20,0)</f>
        <v>直连</v>
      </c>
    </row>
    <row r="7" ht="14.25" customHeight="1" spans="1:9">
      <c r="A7" s="6" t="s">
        <v>118</v>
      </c>
      <c r="B7" s="7" t="s">
        <v>89</v>
      </c>
      <c r="C7" s="7" t="s">
        <v>90</v>
      </c>
      <c r="D7" s="3">
        <v>149</v>
      </c>
      <c r="E7" t="str">
        <f>VLOOKUP(A7,HOP!A:L,12,0)</f>
        <v>149.00</v>
      </c>
      <c r="F7" t="str">
        <f>VLOOKUP(A7,HOP!A:C,3,0)</f>
        <v>2416379</v>
      </c>
      <c r="G7">
        <f>D7-E7</f>
        <v>0</v>
      </c>
      <c r="H7" t="str">
        <f>$H$1&amp;F7</f>
        <v>，2416379</v>
      </c>
      <c r="I7" t="str">
        <f>VLOOKUP(A7,HOP!A:T,20,0)</f>
        <v>直连</v>
      </c>
    </row>
    <row r="9" spans="4:4">
      <c r="D9" s="3">
        <f>SUM(D2:D8)</f>
        <v>738</v>
      </c>
    </row>
    <row r="10" ht="14.25" spans="4:4">
      <c r="D10" s="8" t="s">
        <v>22</v>
      </c>
    </row>
    <row r="13" spans="1:1">
      <c r="A13" t="s">
        <v>131</v>
      </c>
    </row>
    <row r="14" spans="1:1">
      <c r="A14" s="5" t="s">
        <v>132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workbookViewId="0">
      <selection activeCell="D1" sqref="D$1:D$1048576"/>
    </sheetView>
  </sheetViews>
  <sheetFormatPr defaultColWidth="9.14285714285714" defaultRowHeight="12.75" outlineLevelRow="6"/>
  <cols>
    <col min="1" max="16383" width="9.14285714285714" style="1"/>
  </cols>
  <sheetData>
    <row r="1" s="1" customFormat="1" spans="1:20">
      <c r="A1" s="2" t="s">
        <v>133</v>
      </c>
      <c r="B1" s="2" t="s">
        <v>134</v>
      </c>
      <c r="C1" s="2" t="s">
        <v>135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136</v>
      </c>
      <c r="I1" s="2" t="s">
        <v>137</v>
      </c>
      <c r="J1" s="2" t="s">
        <v>138</v>
      </c>
      <c r="K1" s="2" t="s">
        <v>139</v>
      </c>
      <c r="L1" s="2" t="s">
        <v>140</v>
      </c>
      <c r="M1" s="2" t="s">
        <v>141</v>
      </c>
      <c r="N1" s="2" t="s">
        <v>142</v>
      </c>
      <c r="O1" s="2" t="s">
        <v>143</v>
      </c>
      <c r="P1" s="2" t="s">
        <v>144</v>
      </c>
      <c r="Q1" s="2" t="s">
        <v>145</v>
      </c>
      <c r="R1" s="2" t="s">
        <v>146</v>
      </c>
      <c r="S1" s="2" t="s">
        <v>147</v>
      </c>
      <c r="T1" s="2" t="s">
        <v>148</v>
      </c>
    </row>
    <row r="2" s="1" customFormat="1" spans="1:20">
      <c r="A2" s="1" t="s">
        <v>95</v>
      </c>
      <c r="B2" s="1" t="s">
        <v>89</v>
      </c>
      <c r="C2" s="1" t="s">
        <v>149</v>
      </c>
      <c r="D2" s="1" t="s">
        <v>97</v>
      </c>
      <c r="E2" s="1" t="s">
        <v>98</v>
      </c>
      <c r="F2" s="1" t="s">
        <v>89</v>
      </c>
      <c r="G2" s="1" t="s">
        <v>90</v>
      </c>
      <c r="H2" s="1" t="s">
        <v>150</v>
      </c>
      <c r="I2" s="1" t="s">
        <v>151</v>
      </c>
      <c r="J2" s="1" t="s">
        <v>152</v>
      </c>
      <c r="K2" s="1" t="s">
        <v>151</v>
      </c>
      <c r="L2" s="1" t="s">
        <v>151</v>
      </c>
      <c r="M2" s="1" t="s">
        <v>153</v>
      </c>
      <c r="N2" s="1" t="s">
        <v>153</v>
      </c>
      <c r="O2" s="1" t="s">
        <v>154</v>
      </c>
      <c r="P2" s="1" t="s">
        <v>155</v>
      </c>
      <c r="Q2" s="1" t="s">
        <v>156</v>
      </c>
      <c r="R2" s="1" t="s">
        <v>72</v>
      </c>
      <c r="S2" s="1" t="s">
        <v>34</v>
      </c>
      <c r="T2" s="1" t="s">
        <v>157</v>
      </c>
    </row>
    <row r="3" s="1" customFormat="1" spans="1:20">
      <c r="A3" s="1" t="s">
        <v>103</v>
      </c>
      <c r="B3" s="1" t="s">
        <v>89</v>
      </c>
      <c r="C3" s="1" t="s">
        <v>158</v>
      </c>
      <c r="D3" s="1" t="s">
        <v>105</v>
      </c>
      <c r="E3" s="1" t="s">
        <v>106</v>
      </c>
      <c r="F3" s="1" t="s">
        <v>89</v>
      </c>
      <c r="G3" s="1" t="s">
        <v>90</v>
      </c>
      <c r="H3" s="1" t="s">
        <v>150</v>
      </c>
      <c r="I3" s="1" t="s">
        <v>159</v>
      </c>
      <c r="J3" s="1" t="s">
        <v>152</v>
      </c>
      <c r="K3" s="1" t="s">
        <v>159</v>
      </c>
      <c r="L3" s="1" t="s">
        <v>159</v>
      </c>
      <c r="M3" s="1" t="s">
        <v>153</v>
      </c>
      <c r="N3" s="1" t="s">
        <v>153</v>
      </c>
      <c r="O3" s="1" t="s">
        <v>154</v>
      </c>
      <c r="P3" s="1" t="s">
        <v>155</v>
      </c>
      <c r="Q3" s="1" t="s">
        <v>160</v>
      </c>
      <c r="R3" s="1" t="s">
        <v>72</v>
      </c>
      <c r="S3" s="1" t="s">
        <v>34</v>
      </c>
      <c r="T3" s="1" t="s">
        <v>157</v>
      </c>
    </row>
    <row r="4" s="1" customFormat="1" spans="1:20">
      <c r="A4" s="1" t="s">
        <v>110</v>
      </c>
      <c r="B4" s="1" t="s">
        <v>89</v>
      </c>
      <c r="C4" s="1" t="s">
        <v>161</v>
      </c>
      <c r="D4" s="1" t="s">
        <v>162</v>
      </c>
      <c r="E4" s="1" t="s">
        <v>113</v>
      </c>
      <c r="F4" s="1" t="s">
        <v>89</v>
      </c>
      <c r="G4" s="1" t="s">
        <v>90</v>
      </c>
      <c r="H4" s="1" t="s">
        <v>150</v>
      </c>
      <c r="I4" s="1" t="s">
        <v>163</v>
      </c>
      <c r="J4" s="1" t="s">
        <v>152</v>
      </c>
      <c r="K4" s="1" t="s">
        <v>163</v>
      </c>
      <c r="L4" s="1" t="s">
        <v>163</v>
      </c>
      <c r="M4" s="1" t="s">
        <v>153</v>
      </c>
      <c r="N4" s="1" t="s">
        <v>153</v>
      </c>
      <c r="O4" s="1" t="s">
        <v>154</v>
      </c>
      <c r="P4" s="1" t="s">
        <v>155</v>
      </c>
      <c r="Q4" s="1" t="s">
        <v>164</v>
      </c>
      <c r="R4" s="1" t="s">
        <v>72</v>
      </c>
      <c r="S4" s="1" t="s">
        <v>34</v>
      </c>
      <c r="T4" s="1" t="s">
        <v>157</v>
      </c>
    </row>
    <row r="5" s="1" customFormat="1" spans="1:20">
      <c r="A5" s="1" t="s">
        <v>85</v>
      </c>
      <c r="B5" s="1" t="s">
        <v>89</v>
      </c>
      <c r="C5" s="1" t="s">
        <v>165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150</v>
      </c>
      <c r="I5" s="1" t="s">
        <v>166</v>
      </c>
      <c r="J5" s="1" t="s">
        <v>152</v>
      </c>
      <c r="K5" s="1" t="s">
        <v>166</v>
      </c>
      <c r="L5" s="1" t="s">
        <v>166</v>
      </c>
      <c r="M5" s="1" t="s">
        <v>153</v>
      </c>
      <c r="N5" s="1" t="s">
        <v>153</v>
      </c>
      <c r="O5" s="1" t="s">
        <v>154</v>
      </c>
      <c r="P5" s="1" t="s">
        <v>155</v>
      </c>
      <c r="Q5" s="1" t="s">
        <v>167</v>
      </c>
      <c r="R5" s="1" t="s">
        <v>72</v>
      </c>
      <c r="S5" s="1" t="s">
        <v>34</v>
      </c>
      <c r="T5" s="1" t="s">
        <v>157</v>
      </c>
    </row>
    <row r="6" s="1" customFormat="1" spans="1:20">
      <c r="A6" s="1" t="s">
        <v>118</v>
      </c>
      <c r="B6" s="1" t="s">
        <v>89</v>
      </c>
      <c r="C6" s="1" t="s">
        <v>168</v>
      </c>
      <c r="D6" s="1" t="s">
        <v>97</v>
      </c>
      <c r="E6" s="1" t="s">
        <v>119</v>
      </c>
      <c r="F6" s="1" t="s">
        <v>89</v>
      </c>
      <c r="G6" s="1" t="s">
        <v>90</v>
      </c>
      <c r="H6" s="1" t="s">
        <v>150</v>
      </c>
      <c r="I6" s="1" t="s">
        <v>151</v>
      </c>
      <c r="J6" s="1" t="s">
        <v>152</v>
      </c>
      <c r="K6" s="1" t="s">
        <v>151</v>
      </c>
      <c r="L6" s="1" t="s">
        <v>151</v>
      </c>
      <c r="M6" s="1" t="s">
        <v>153</v>
      </c>
      <c r="N6" s="1" t="s">
        <v>153</v>
      </c>
      <c r="O6" s="1" t="s">
        <v>154</v>
      </c>
      <c r="P6" s="1" t="s">
        <v>155</v>
      </c>
      <c r="Q6" s="1" t="s">
        <v>169</v>
      </c>
      <c r="R6" s="1" t="s">
        <v>72</v>
      </c>
      <c r="S6" s="1" t="s">
        <v>34</v>
      </c>
      <c r="T6" s="1" t="s">
        <v>157</v>
      </c>
    </row>
    <row r="7" s="1" customFormat="1" spans="1:20">
      <c r="A7" s="1" t="s">
        <v>70</v>
      </c>
      <c r="B7" s="1" t="s">
        <v>78</v>
      </c>
      <c r="C7" s="1" t="s">
        <v>170</v>
      </c>
      <c r="D7" s="1" t="s">
        <v>75</v>
      </c>
      <c r="E7" s="1" t="s">
        <v>77</v>
      </c>
      <c r="F7" s="1" t="s">
        <v>78</v>
      </c>
      <c r="G7" s="1" t="s">
        <v>79</v>
      </c>
      <c r="H7" s="1" t="s">
        <v>150</v>
      </c>
      <c r="I7" s="1" t="s">
        <v>171</v>
      </c>
      <c r="J7" s="1" t="s">
        <v>152</v>
      </c>
      <c r="K7" s="1" t="s">
        <v>171</v>
      </c>
      <c r="L7" s="1" t="s">
        <v>171</v>
      </c>
      <c r="M7" s="1" t="s">
        <v>153</v>
      </c>
      <c r="N7" s="1" t="s">
        <v>153</v>
      </c>
      <c r="O7" s="1" t="s">
        <v>154</v>
      </c>
      <c r="P7" s="1" t="s">
        <v>155</v>
      </c>
      <c r="Q7" s="1" t="s">
        <v>172</v>
      </c>
      <c r="R7" s="1" t="s">
        <v>72</v>
      </c>
      <c r="S7" s="1" t="s">
        <v>34</v>
      </c>
      <c r="T7" s="1" t="s">
        <v>157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2022-02-15T03:10:22Z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51F23640147749C78CEA9298CC484FA8</vt:lpwstr>
  </property>
</Properties>
</file>