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<sst xmlns="http://schemas.openxmlformats.org/spreadsheetml/2006/main" count="493" uniqueCount="180">
  <si>
    <t>去哪儿网酒店预付对账单</t>
  </si>
  <si>
    <t>供应商名称：</t>
  </si>
  <si>
    <t>遇见时光</t>
  </si>
  <si>
    <t>结算周期：</t>
  </si>
  <si>
    <t>2022-02-13至2022-02-14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</si>
  <si>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</si>
  <si>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</si>
  <si>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</si>
  <si>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</si>
  <si>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</si>
  <si>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</si>
  <si>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</si>
  <si>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</si>
  <si>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</si>
  <si>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</si>
  <si>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</si>
  <si>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</si>
  <si>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</si>
  <si>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</si>
  <si>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</si>
  <si>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¥4,805.00</t>
  </si>
  <si>
    <t>¥631.00</t>
  </si>
  <si>
    <t>¥4,174.00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</si>
  <si>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</si>
  <si>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</si>
  <si>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</si>
  <si>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</si>
  <si>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</si>
  <si>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</si>
  <si>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</si>
  <si>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</si>
  <si>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</si>
  <si>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</si>
  <si>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</si>
  <si>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</si>
  <si>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</si>
  <si>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</si>
  <si>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</si>
  <si>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</si>
  <si>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</si>
  <si>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</si>
  <si>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</si>
  <si>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</si>
  <si>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</si>
  <si>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</si>
  <si>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</si>
  <si>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</si>
  <si>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</si>
  <si>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</si>
  <si>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</si>
  <si>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</si>
  <si>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</si>
  <si>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</si>
  <si>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</si>
  <si>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</si>
  <si>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</si>
  <si>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</si>
  <si>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</si>
  <si>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</si>
  <si>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</si>
  <si>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</si>
  <si>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</si>
  <si>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</si>
  <si>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</si>
  <si>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</si>
  <si>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</si>
  <si>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</si>
  <si>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</si>
  <si>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</si>
  <si>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102895930649</t>
  </si>
  <si>
    <t>酒店预付</t>
  </si>
  <si>
    <t>否</t>
  </si>
  <si>
    <t>普通</t>
  </si>
  <si>
    <t>268954763</t>
  </si>
  <si>
    <t>全季酒店(三亚中心店)</t>
  </si>
  <si>
    <t>1616855</t>
  </si>
  <si>
    <t>周锦怡</t>
  </si>
  <si>
    <t>2022-02-01</t>
  </si>
  <si>
    <t>2022-02-11</t>
  </si>
  <si>
    <t>2022-02-14</t>
  </si>
  <si>
    <t>¥981.00</t>
  </si>
  <si>
    <t>¥129.00</t>
  </si>
  <si>
    <t>¥852.00</t>
  </si>
  <si>
    <t>高级大床房a</t>
  </si>
  <si>
    <t>WEBSITE</t>
  </si>
  <si>
    <t>102905215439</t>
  </si>
  <si>
    <t>271516124</t>
  </si>
  <si>
    <t>三亚湾红树林度假世界(木棉酒店)</t>
  </si>
  <si>
    <t>韩齐</t>
  </si>
  <si>
    <t>¥3,509.00</t>
  </si>
  <si>
    <t>¥459.00</t>
  </si>
  <si>
    <t>¥3,050.00</t>
  </si>
  <si>
    <t>豪华套房</t>
  </si>
  <si>
    <t>102907228888</t>
  </si>
  <si>
    <t>417368882</t>
  </si>
  <si>
    <t>简阳逸居酒店</t>
  </si>
  <si>
    <t>蹇晶星</t>
  </si>
  <si>
    <t>2022-02-13</t>
  </si>
  <si>
    <t>¥65.00</t>
  </si>
  <si>
    <t>¥9.00</t>
  </si>
  <si>
    <t>¥56.00</t>
  </si>
  <si>
    <t>单间</t>
  </si>
  <si>
    <t>102907427312</t>
  </si>
  <si>
    <t>288646495</t>
  </si>
  <si>
    <t>佛山金亭主题宾馆</t>
  </si>
  <si>
    <t>吴华隆</t>
  </si>
  <si>
    <t>¥97.00</t>
  </si>
  <si>
    <t>¥13.00</t>
  </si>
  <si>
    <t>¥84.00</t>
  </si>
  <si>
    <t>舒适大床房</t>
  </si>
  <si>
    <t>102907830715</t>
  </si>
  <si>
    <t>288657565</t>
  </si>
  <si>
    <t>洛阳盛威商务酒店</t>
  </si>
  <si>
    <t>李志朋</t>
  </si>
  <si>
    <t>¥73.00</t>
  </si>
  <si>
    <t>¥10.00</t>
  </si>
  <si>
    <t>¥63.00</t>
  </si>
  <si>
    <t>大床房</t>
  </si>
  <si>
    <t>102907546594</t>
  </si>
  <si>
    <t>417368849</t>
  </si>
  <si>
    <t>济南骆驿商务宾馆</t>
  </si>
  <si>
    <t>董海英</t>
  </si>
  <si>
    <t>¥80.00</t>
  </si>
  <si>
    <t>¥11.00</t>
  </si>
  <si>
    <t>¥69.00</t>
  </si>
  <si>
    <t>标准大床房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</si>
  <si>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</si>
  <si>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</si>
  <si>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</si>
  <si>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</si>
  <si>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</si>
  <si>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</si>
  <si>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</si>
  <si>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</si>
  <si>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</si>
  <si>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</si>
  <si>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</si>
  <si>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A220215110151481</t>
  </si>
  <si>
    <r>
      <t>总计：</t>
    </r>
    <r>
      <rPr>
        <sz val="10"/>
        <rFont val="Arial"/>
        <charset val="134"/>
      </rPr>
      <t>4174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</si>
  <si>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</si>
  <si>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</si>
  <si>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</si>
  <si>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</si>
  <si>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</si>
  <si>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</si>
  <si>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</si>
  <si>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</si>
  <si>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</si>
  <si>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</si>
  <si>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</si>
  <si>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</si>
  <si>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</si>
  <si>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</si>
  <si>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</si>
  <si>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</si>
  <si>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2418822</t>
  </si>
  <si>
    <t>--</t>
  </si>
  <si>
    <t>63.00</t>
  </si>
  <si>
    <t>RMB</t>
  </si>
  <si>
    <t>0</t>
  </si>
  <si>
    <t>0.00</t>
  </si>
  <si>
    <t>龙卷风国内直连</t>
  </si>
  <si>
    <t>2022-02-13 20:03:24</t>
  </si>
  <si>
    <t>汇智国际旅游发展有限公司</t>
  </si>
  <si>
    <t>直连</t>
  </si>
  <si>
    <t>2418637</t>
  </si>
  <si>
    <t>69.00</t>
  </si>
  <si>
    <t>2022-02-13 12:33:03</t>
  </si>
  <si>
    <t>2418573</t>
  </si>
  <si>
    <t>84.00</t>
  </si>
  <si>
    <t>2022-02-13 09:01:43</t>
  </si>
  <si>
    <t>2418542</t>
  </si>
  <si>
    <t>56.00</t>
  </si>
  <si>
    <t>2022-02-13 05:32:45</t>
  </si>
  <si>
    <t>2417505</t>
  </si>
  <si>
    <t>3050.00</t>
  </si>
  <si>
    <t>2022-02-11 10:35:25</t>
  </si>
  <si>
    <t>2411656</t>
  </si>
  <si>
    <t>852.00</t>
  </si>
  <si>
    <t>2022-02-01 16:29:38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</si>
</sst>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8" borderId="14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34" fillId="23" borderId="16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3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3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97</v>
      </c>
      <c r="O4" s="7" t="s">
        <v>97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97</v>
      </c>
      <c r="O5" s="7" t="s">
        <v>97</v>
      </c>
      <c r="P5" s="7" t="s">
        <v>79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97</v>
      </c>
      <c r="O6" s="7" t="s">
        <v>97</v>
      </c>
      <c r="P6" s="7" t="s">
        <v>79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1</v>
      </c>
      <c r="N7" s="7" t="s">
        <v>97</v>
      </c>
      <c r="O7" s="7" t="s">
        <v>97</v>
      </c>
      <c r="P7" s="7" t="s">
        <v>79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71</v>
      </c>
      <c r="AH7" t="s">
        <v>19</v>
      </c>
    </row>
    <row r="8" customHeight="1" spans="1:32">
      <c r="A8" s="10" t="s">
        <v>126</v>
      </c>
      <c r="B8" s="10"/>
      <c r="C8" s="10" t="s">
        <v>127</v>
      </c>
      <c r="D8" s="10"/>
      <c r="E8" s="10"/>
      <c r="F8" s="10"/>
      <c r="G8" s="10" t="s">
        <v>127</v>
      </c>
      <c r="H8" s="10" t="s">
        <v>127</v>
      </c>
      <c r="I8" s="10" t="s">
        <v>127</v>
      </c>
      <c r="J8" s="10" t="s">
        <v>127</v>
      </c>
      <c r="K8" s="10" t="s">
        <v>127</v>
      </c>
      <c r="L8" s="10" t="s">
        <v>127</v>
      </c>
      <c r="M8" s="10" t="s">
        <v>127</v>
      </c>
      <c r="N8" s="10" t="s">
        <v>127</v>
      </c>
      <c r="O8" s="10" t="s">
        <v>127</v>
      </c>
      <c r="P8" s="10" t="s">
        <v>127</v>
      </c>
      <c r="Q8" s="10"/>
      <c r="R8" s="13" t="s">
        <v>20</v>
      </c>
      <c r="S8" s="13" t="s">
        <v>19</v>
      </c>
      <c r="T8" s="10" t="s">
        <v>127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127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128</v>
      </c>
      <c r="B1" s="4" t="s">
        <v>129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130</v>
      </c>
      <c r="H1" s="4" t="s">
        <v>131</v>
      </c>
      <c r="I1" s="4" t="s">
        <v>13</v>
      </c>
      <c r="J1" s="4" t="s">
        <v>17</v>
      </c>
      <c r="K1" s="4" t="s">
        <v>18</v>
      </c>
      <c r="L1" s="9" t="s">
        <v>132</v>
      </c>
      <c r="M1" s="4" t="s">
        <v>133</v>
      </c>
      <c r="N1" s="4" t="s">
        <v>134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135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136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852</v>
      </c>
      <c r="E2" t="str">
        <f>VLOOKUP(A2,HOP!A:L,12,0)</f>
        <v>852.00</v>
      </c>
      <c r="F2" t="str">
        <f>VLOOKUP(A2,HOP!A:C,3,0)</f>
        <v>2411656</v>
      </c>
      <c r="G2">
        <f>D2-E2</f>
        <v>0</v>
      </c>
      <c r="H2" t="str">
        <f>$H$1&amp;F2</f>
        <v>，2411656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3050</v>
      </c>
      <c r="E3" t="str">
        <f>VLOOKUP(A3,HOP!A:L,12,0)</f>
        <v>3050.00</v>
      </c>
      <c r="F3" t="str">
        <f>VLOOKUP(A3,HOP!A:C,3,0)</f>
        <v>2417505</v>
      </c>
      <c r="G3">
        <f>D3-E3</f>
        <v>0</v>
      </c>
      <c r="H3" t="str">
        <f>$H$1&amp;F3</f>
        <v>，2417505</v>
      </c>
      <c r="I3" t="str">
        <f>VLOOKUP(A3,HOP!A:T,20,0)</f>
        <v>直连</v>
      </c>
    </row>
    <row r="4" ht="14.25" customHeight="1" spans="1:9">
      <c r="A4" s="6" t="s">
        <v>93</v>
      </c>
      <c r="B4" s="7" t="s">
        <v>97</v>
      </c>
      <c r="C4" s="7" t="s">
        <v>79</v>
      </c>
      <c r="D4" s="3">
        <v>56</v>
      </c>
      <c r="E4" t="str">
        <f>VLOOKUP(A4,HOP!A:L,12,0)</f>
        <v>56.00</v>
      </c>
      <c r="F4" t="str">
        <f>VLOOKUP(A4,HOP!A:C,3,0)</f>
        <v>2418542</v>
      </c>
      <c r="G4">
        <f>D4-E4</f>
        <v>0</v>
      </c>
      <c r="H4" t="str">
        <f>$H$1&amp;F4</f>
        <v>，2418542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97</v>
      </c>
      <c r="C5" s="7" t="s">
        <v>79</v>
      </c>
      <c r="D5" s="3">
        <v>84</v>
      </c>
      <c r="E5" t="str">
        <f>VLOOKUP(A5,HOP!A:L,12,0)</f>
        <v>84.00</v>
      </c>
      <c r="F5" t="str">
        <f>VLOOKUP(A5,HOP!A:C,3,0)</f>
        <v>2418573</v>
      </c>
      <c r="G5">
        <f>D5-E5</f>
        <v>0</v>
      </c>
      <c r="H5" t="str">
        <f>$H$1&amp;F5</f>
        <v>，2418573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97</v>
      </c>
      <c r="C6" s="7" t="s">
        <v>79</v>
      </c>
      <c r="D6" s="3">
        <v>63</v>
      </c>
      <c r="E6" t="str">
        <f>VLOOKUP(A6,HOP!A:L,12,0)</f>
        <v>63.00</v>
      </c>
      <c r="F6" t="str">
        <f>VLOOKUP(A6,HOP!A:C,3,0)</f>
        <v>2418822</v>
      </c>
      <c r="G6">
        <f>D6-E6</f>
        <v>0</v>
      </c>
      <c r="H6" t="str">
        <f>$H$1&amp;F6</f>
        <v>，2418822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97</v>
      </c>
      <c r="C7" s="7" t="s">
        <v>79</v>
      </c>
      <c r="D7" s="3">
        <v>69</v>
      </c>
      <c r="E7" t="str">
        <f>VLOOKUP(A7,HOP!A:L,12,0)</f>
        <v>69.00</v>
      </c>
      <c r="F7" t="str">
        <f>VLOOKUP(A7,HOP!A:C,3,0)</f>
        <v>2418637</v>
      </c>
      <c r="G7">
        <f>D7-E7</f>
        <v>0</v>
      </c>
      <c r="H7" t="str">
        <f>$H$1&amp;F7</f>
        <v>，2418637</v>
      </c>
      <c r="I7" t="str">
        <f>VLOOKUP(A7,HOP!A:T,20,0)</f>
        <v>直连</v>
      </c>
    </row>
    <row r="9" spans="4:4">
      <c r="D9" s="3">
        <f>SUM(D2:D8)</f>
        <v>4174</v>
      </c>
    </row>
    <row r="10" ht="14.25" spans="4:4">
      <c r="D10" s="8" t="s">
        <v>22</v>
      </c>
    </row>
    <row r="13" spans="1:1">
      <c r="A13" t="s">
        <v>137</v>
      </c>
    </row>
    <row r="14" spans="1:1">
      <c r="A14" s="5" t="s">
        <v>138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139</v>
      </c>
      <c r="B1" s="2" t="s">
        <v>140</v>
      </c>
      <c r="C1" s="2" t="s">
        <v>141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142</v>
      </c>
      <c r="I1" s="2" t="s">
        <v>143</v>
      </c>
      <c r="J1" s="2" t="s">
        <v>144</v>
      </c>
      <c r="K1" s="2" t="s">
        <v>145</v>
      </c>
      <c r="L1" s="2" t="s">
        <v>146</v>
      </c>
      <c r="M1" s="2" t="s">
        <v>147</v>
      </c>
      <c r="N1" s="2" t="s">
        <v>148</v>
      </c>
      <c r="O1" s="2" t="s">
        <v>149</v>
      </c>
      <c r="P1" s="2" t="s">
        <v>150</v>
      </c>
      <c r="Q1" s="2" t="s">
        <v>151</v>
      </c>
      <c r="R1" s="2" t="s">
        <v>152</v>
      </c>
      <c r="S1" s="2" t="s">
        <v>153</v>
      </c>
      <c r="T1" s="2" t="s">
        <v>154</v>
      </c>
    </row>
    <row r="2" s="1" customFormat="1" spans="1:20">
      <c r="A2" s="1" t="s">
        <v>110</v>
      </c>
      <c r="B2" s="1" t="s">
        <v>97</v>
      </c>
      <c r="C2" s="1" t="s">
        <v>155</v>
      </c>
      <c r="D2" s="1" t="s">
        <v>112</v>
      </c>
      <c r="E2" s="1" t="s">
        <v>113</v>
      </c>
      <c r="F2" s="1" t="s">
        <v>97</v>
      </c>
      <c r="G2" s="1" t="s">
        <v>79</v>
      </c>
      <c r="H2" s="1" t="s">
        <v>156</v>
      </c>
      <c r="I2" s="1" t="s">
        <v>157</v>
      </c>
      <c r="J2" s="1" t="s">
        <v>158</v>
      </c>
      <c r="K2" s="1" t="s">
        <v>157</v>
      </c>
      <c r="L2" s="1" t="s">
        <v>157</v>
      </c>
      <c r="M2" s="1" t="s">
        <v>159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71</v>
      </c>
      <c r="S2" s="1" t="s">
        <v>163</v>
      </c>
      <c r="T2" s="1" t="s">
        <v>164</v>
      </c>
    </row>
    <row r="3" s="1" customFormat="1" spans="1:20">
      <c r="A3" s="1" t="s">
        <v>118</v>
      </c>
      <c r="B3" s="1" t="s">
        <v>97</v>
      </c>
      <c r="C3" s="1" t="s">
        <v>165</v>
      </c>
      <c r="D3" s="1" t="s">
        <v>120</v>
      </c>
      <c r="E3" s="1" t="s">
        <v>121</v>
      </c>
      <c r="F3" s="1" t="s">
        <v>97</v>
      </c>
      <c r="G3" s="1" t="s">
        <v>79</v>
      </c>
      <c r="H3" s="1" t="s">
        <v>156</v>
      </c>
      <c r="I3" s="1" t="s">
        <v>166</v>
      </c>
      <c r="J3" s="1" t="s">
        <v>158</v>
      </c>
      <c r="K3" s="1" t="s">
        <v>166</v>
      </c>
      <c r="L3" s="1" t="s">
        <v>166</v>
      </c>
      <c r="M3" s="1" t="s">
        <v>159</v>
      </c>
      <c r="N3" s="1" t="s">
        <v>159</v>
      </c>
      <c r="O3" s="1" t="s">
        <v>160</v>
      </c>
      <c r="P3" s="1" t="s">
        <v>161</v>
      </c>
      <c r="Q3" s="1" t="s">
        <v>167</v>
      </c>
      <c r="R3" s="1" t="s">
        <v>71</v>
      </c>
      <c r="S3" s="1" t="s">
        <v>163</v>
      </c>
      <c r="T3" s="1" t="s">
        <v>164</v>
      </c>
    </row>
    <row r="4" s="1" customFormat="1" spans="1:20">
      <c r="A4" s="1" t="s">
        <v>102</v>
      </c>
      <c r="B4" s="1" t="s">
        <v>97</v>
      </c>
      <c r="C4" s="1" t="s">
        <v>168</v>
      </c>
      <c r="D4" s="1" t="s">
        <v>104</v>
      </c>
      <c r="E4" s="1" t="s">
        <v>105</v>
      </c>
      <c r="F4" s="1" t="s">
        <v>97</v>
      </c>
      <c r="G4" s="1" t="s">
        <v>79</v>
      </c>
      <c r="H4" s="1" t="s">
        <v>156</v>
      </c>
      <c r="I4" s="1" t="s">
        <v>169</v>
      </c>
      <c r="J4" s="1" t="s">
        <v>158</v>
      </c>
      <c r="K4" s="1" t="s">
        <v>169</v>
      </c>
      <c r="L4" s="1" t="s">
        <v>169</v>
      </c>
      <c r="M4" s="1" t="s">
        <v>159</v>
      </c>
      <c r="N4" s="1" t="s">
        <v>159</v>
      </c>
      <c r="O4" s="1" t="s">
        <v>160</v>
      </c>
      <c r="P4" s="1" t="s">
        <v>161</v>
      </c>
      <c r="Q4" s="1" t="s">
        <v>170</v>
      </c>
      <c r="R4" s="1" t="s">
        <v>71</v>
      </c>
      <c r="S4" s="1" t="s">
        <v>163</v>
      </c>
      <c r="T4" s="1" t="s">
        <v>164</v>
      </c>
    </row>
    <row r="5" s="1" customFormat="1" spans="1:20">
      <c r="A5" s="1" t="s">
        <v>93</v>
      </c>
      <c r="B5" s="1" t="s">
        <v>97</v>
      </c>
      <c r="C5" s="1" t="s">
        <v>171</v>
      </c>
      <c r="D5" s="1" t="s">
        <v>95</v>
      </c>
      <c r="E5" s="1" t="s">
        <v>96</v>
      </c>
      <c r="F5" s="1" t="s">
        <v>97</v>
      </c>
      <c r="G5" s="1" t="s">
        <v>79</v>
      </c>
      <c r="H5" s="1" t="s">
        <v>156</v>
      </c>
      <c r="I5" s="1" t="s">
        <v>172</v>
      </c>
      <c r="J5" s="1" t="s">
        <v>158</v>
      </c>
      <c r="K5" s="1" t="s">
        <v>172</v>
      </c>
      <c r="L5" s="1" t="s">
        <v>172</v>
      </c>
      <c r="M5" s="1" t="s">
        <v>159</v>
      </c>
      <c r="N5" s="1" t="s">
        <v>159</v>
      </c>
      <c r="O5" s="1" t="s">
        <v>160</v>
      </c>
      <c r="P5" s="1" t="s">
        <v>161</v>
      </c>
      <c r="Q5" s="1" t="s">
        <v>173</v>
      </c>
      <c r="R5" s="1" t="s">
        <v>71</v>
      </c>
      <c r="S5" s="1" t="s">
        <v>163</v>
      </c>
      <c r="T5" s="1" t="s">
        <v>164</v>
      </c>
    </row>
    <row r="6" s="1" customFormat="1" spans="1:20">
      <c r="A6" s="1" t="s">
        <v>85</v>
      </c>
      <c r="B6" s="1" t="s">
        <v>78</v>
      </c>
      <c r="C6" s="1" t="s">
        <v>174</v>
      </c>
      <c r="D6" s="1" t="s">
        <v>87</v>
      </c>
      <c r="E6" s="1" t="s">
        <v>88</v>
      </c>
      <c r="F6" s="1" t="s">
        <v>78</v>
      </c>
      <c r="G6" s="1" t="s">
        <v>79</v>
      </c>
      <c r="H6" s="1" t="s">
        <v>156</v>
      </c>
      <c r="I6" s="1" t="s">
        <v>175</v>
      </c>
      <c r="J6" s="1" t="s">
        <v>158</v>
      </c>
      <c r="K6" s="1" t="s">
        <v>175</v>
      </c>
      <c r="L6" s="1" t="s">
        <v>175</v>
      </c>
      <c r="M6" s="1" t="s">
        <v>159</v>
      </c>
      <c r="N6" s="1" t="s">
        <v>159</v>
      </c>
      <c r="O6" s="1" t="s">
        <v>160</v>
      </c>
      <c r="P6" s="1" t="s">
        <v>161</v>
      </c>
      <c r="Q6" s="1" t="s">
        <v>176</v>
      </c>
      <c r="R6" s="1" t="s">
        <v>71</v>
      </c>
      <c r="S6" s="1" t="s">
        <v>163</v>
      </c>
      <c r="T6" s="1" t="s">
        <v>164</v>
      </c>
    </row>
    <row r="7" s="1" customFormat="1" spans="1:20">
      <c r="A7" s="1" t="s">
        <v>69</v>
      </c>
      <c r="B7" s="1" t="s">
        <v>77</v>
      </c>
      <c r="C7" s="1" t="s">
        <v>177</v>
      </c>
      <c r="D7" s="1" t="s">
        <v>74</v>
      </c>
      <c r="E7" s="1" t="s">
        <v>76</v>
      </c>
      <c r="F7" s="1" t="s">
        <v>78</v>
      </c>
      <c r="G7" s="1" t="s">
        <v>79</v>
      </c>
      <c r="H7" s="1" t="s">
        <v>156</v>
      </c>
      <c r="I7" s="1" t="s">
        <v>178</v>
      </c>
      <c r="J7" s="1" t="s">
        <v>158</v>
      </c>
      <c r="K7" s="1" t="s">
        <v>178</v>
      </c>
      <c r="L7" s="1" t="s">
        <v>178</v>
      </c>
      <c r="M7" s="1" t="s">
        <v>159</v>
      </c>
      <c r="N7" s="1" t="s">
        <v>159</v>
      </c>
      <c r="O7" s="1" t="s">
        <v>160</v>
      </c>
      <c r="P7" s="1" t="s">
        <v>161</v>
      </c>
      <c r="Q7" s="1" t="s">
        <v>179</v>
      </c>
      <c r="R7" s="1" t="s">
        <v>71</v>
      </c>
      <c r="S7" s="1" t="s">
        <v>163</v>
      </c>
      <c r="T7" s="1" t="s">
        <v>164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2022-02-15T03:00:57Z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1BE1126DD1464063B059DD49A7F2CBCD</vt:lpwstr>
  </property>
</Properties>
</file>