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<sst xmlns="http://schemas.openxmlformats.org/spreadsheetml/2006/main" count="241" uniqueCount="118">
  <si>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</si>
  <si>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</si>
  <si>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</si>
  <si>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</si>
  <si>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</si>
  <si>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</si>
  <si>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</si>
  <si>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</si>
  <si>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</si>
  <si>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</si>
  <si>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</si>
  <si>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</si>
  <si>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</si>
  <si>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</si>
  <si>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</si>
  <si>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</si>
  <si>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</si>
  <si>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</si>
  <si>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</si>
  <si>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</si>
  <si>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</si>
  <si>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</si>
  <si>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</si>
  <si>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</si>
  <si>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</si>
  <si>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17248753355	</t>
  </si>
  <si>
    <t>Ctrip</t>
  </si>
  <si>
    <t>正常</t>
  </si>
  <si>
    <t>[连山]清远金子山森林雪谷壮瑶度假村(82520535)</t>
  </si>
  <si>
    <t>清远金子山森林雪谷木屋&lt;特价&gt;&lt;双早&gt;&lt;新高价值日历房套餐&gt;&lt;新酒店礼盒&gt;</t>
  </si>
  <si>
    <t>CNY</t>
  </si>
  <si>
    <t>袁家伶</t>
  </si>
  <si>
    <t>CA363220215CNY</t>
  </si>
  <si>
    <t>未提现</t>
  </si>
  <si>
    <t>携程开票</t>
  </si>
  <si>
    <t xml:space="preserve">	</t>
  </si>
  <si>
    <t xml:space="preserve">17249148312	</t>
  </si>
  <si>
    <t>一房一厅&lt;日历房套餐高价值&gt;&lt;晚餐&gt;&lt;新酒店礼盒&gt;</t>
  </si>
  <si>
    <t>吕佳,许文萱</t>
  </si>
  <si>
    <t xml:space="preserve">2410057	</t>
  </si>
  <si>
    <t xml:space="preserve">17250161670	</t>
  </si>
  <si>
    <t>清远金子山森林雪谷木屋&lt;日历房套餐高价值&gt;&lt;早+晚餐&gt;&lt;新酒店礼盒&gt;</t>
  </si>
  <si>
    <t>张嘉怡</t>
  </si>
  <si>
    <t xml:space="preserve">2410196	</t>
  </si>
  <si>
    <t xml:space="preserve">17250758694	</t>
  </si>
  <si>
    <t>[香港]荃湾西如心酒店(Nina Hotel Tsuen Wan West)(1701575)</t>
  </si>
  <si>
    <t>高座高级客房&lt;双人入住&gt;&lt;内宾&gt;&lt;预付&gt;&lt;无早&gt;</t>
  </si>
  <si>
    <t>CHAN/HA</t>
  </si>
  <si>
    <t xml:space="preserve">2410279	</t>
  </si>
  <si>
    <t xml:space="preserve">17251648573	</t>
  </si>
  <si>
    <t>[梅州]梅州麓湖山酒店(67856423)</t>
  </si>
  <si>
    <t>标准双床房&lt;双床&gt;&lt;特惠专享&gt;&lt;双人入住&gt;&lt;日历房套餐高价值&gt;&lt;无早&gt;&lt;新酒店礼盒&gt;</t>
  </si>
  <si>
    <t>李苑玲</t>
  </si>
  <si>
    <t xml:space="preserve">2410365	</t>
  </si>
  <si>
    <t xml:space="preserve">726706	</t>
  </si>
  <si>
    <t xml:space="preserve">17258012705	</t>
  </si>
  <si>
    <t>CHEN/XINGHUA</t>
  </si>
  <si>
    <t xml:space="preserve">2410887	</t>
  </si>
  <si>
    <t>，</t>
  </si>
  <si>
    <t>A220215095041481</t>
  </si>
  <si>
    <t>A220215095126481</t>
  </si>
  <si>
    <t>A220215095218481</t>
  </si>
  <si>
    <t>CNY / HKD 当前参考汇率: 1.227137896</t>
  </si>
  <si>
    <t>总计： 3968.14 CNY/
4869.45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</si>
  <si>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</si>
  <si>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</si>
  <si>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</si>
  <si>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</si>
  <si>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</si>
  <si>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</si>
  <si>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</si>
  <si>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</si>
  <si>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</si>
  <si>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</si>
  <si>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</si>
  <si>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</si>
  <si>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</si>
  <si>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</si>
  <si>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</si>
  <si>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</si>
  <si>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</si>
  <si>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2022-01-30</t>
  </si>
  <si>
    <t>2410887</t>
  </si>
  <si>
    <t>荃湾西如心酒店</t>
  </si>
  <si>
    <t>CHEN XINGHUA</t>
  </si>
  <si>
    <t>2022-01-31</t>
  </si>
  <si>
    <t>退房日周结</t>
  </si>
  <si>
    <t>468.64</t>
  </si>
  <si>
    <t>RMB</t>
  </si>
  <si>
    <t>0</t>
  </si>
  <si>
    <t>0.00</t>
  </si>
  <si>
    <t>携程国内直连(DD)</t>
  </si>
  <si>
    <t>2022-01-30 16:53:39</t>
  </si>
  <si>
    <t>否</t>
  </si>
  <si>
    <t>汇智国际旅游发展有限公司</t>
  </si>
  <si>
    <t>直连</t>
  </si>
  <si>
    <t>2022-01-29</t>
  </si>
  <si>
    <t>2410365</t>
  </si>
  <si>
    <t>梅州麓湖山酒店</t>
  </si>
  <si>
    <t>259.16</t>
  </si>
  <si>
    <t>2022-01-29 00:06:03</t>
  </si>
  <si>
    <t>Saas酒店</t>
  </si>
  <si>
    <t>2022-01-28</t>
  </si>
  <si>
    <t>2410279</t>
  </si>
  <si>
    <t>CHAN HA</t>
  </si>
  <si>
    <t>1044.34</t>
  </si>
  <si>
    <t>2022-01-28 19:18:26</t>
  </si>
  <si>
    <t>2410196</t>
  </si>
  <si>
    <t>清远金子山森林雪谷壮瑶度假村</t>
  </si>
  <si>
    <t>479.00</t>
  </si>
  <si>
    <t>2022-01-28 15:49:50</t>
  </si>
  <si>
    <t>直采</t>
  </si>
  <si>
    <t>2410057</t>
  </si>
  <si>
    <t>1128.00</t>
  </si>
  <si>
    <t>2022-01-28 09:13:07</t>
  </si>
  <si>
    <t>2410001</t>
  </si>
  <si>
    <t>589.00</t>
  </si>
  <si>
    <t>2022-01-28 08:50:15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</si>
</sst>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6" borderId="7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6" fillId="15" borderId="2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44591</v>
      </c>
      <c r="G2" s="6">
        <v>44592</v>
      </c>
      <c r="H2" s="4">
        <v>1</v>
      </c>
      <c r="I2" s="4">
        <v>1</v>
      </c>
      <c r="J2" s="4">
        <v>1</v>
      </c>
      <c r="K2" s="4" t="s">
        <v>30</v>
      </c>
      <c r="L2" s="4">
        <v>589</v>
      </c>
      <c r="M2" s="4">
        <v>589</v>
      </c>
      <c r="N2" s="4" t="s">
        <v>31</v>
      </c>
      <c r="O2" s="4" t="s">
        <v>32</v>
      </c>
      <c r="P2" s="4" t="s">
        <v>33</v>
      </c>
      <c r="Q2" s="4">
        <v>0</v>
      </c>
      <c r="R2" s="7">
        <v>44589</v>
      </c>
      <c r="S2" s="6">
        <v>44607</v>
      </c>
      <c r="T2" s="4" t="s">
        <v>34</v>
      </c>
      <c r="U2" s="4">
        <v>589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44591</v>
      </c>
      <c r="G3" s="6">
        <v>44592</v>
      </c>
      <c r="H3" s="4">
        <v>2</v>
      </c>
      <c r="I3" s="4">
        <v>1</v>
      </c>
      <c r="J3" s="4">
        <v>2</v>
      </c>
      <c r="K3" s="4" t="s">
        <v>30</v>
      </c>
      <c r="L3" s="4">
        <v>1128</v>
      </c>
      <c r="M3" s="4">
        <v>1128</v>
      </c>
      <c r="N3" s="4" t="s">
        <v>38</v>
      </c>
      <c r="O3" s="4" t="s">
        <v>32</v>
      </c>
      <c r="P3" s="4" t="s">
        <v>33</v>
      </c>
      <c r="Q3" s="4">
        <v>0</v>
      </c>
      <c r="R3" s="7">
        <v>44589</v>
      </c>
      <c r="S3" s="6">
        <v>44607</v>
      </c>
      <c r="T3" s="4" t="s">
        <v>34</v>
      </c>
      <c r="U3" s="4">
        <v>1128</v>
      </c>
      <c r="V3" s="4">
        <v>0</v>
      </c>
      <c r="W3" s="4">
        <v>0</v>
      </c>
      <c r="X3" s="4" t="s">
        <v>39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44591</v>
      </c>
      <c r="G4" s="6">
        <v>44592</v>
      </c>
      <c r="H4" s="4">
        <v>1</v>
      </c>
      <c r="I4" s="4">
        <v>1</v>
      </c>
      <c r="J4" s="4">
        <v>1</v>
      </c>
      <c r="K4" s="4" t="s">
        <v>30</v>
      </c>
      <c r="L4" s="4">
        <v>479</v>
      </c>
      <c r="M4" s="4">
        <v>479</v>
      </c>
      <c r="N4" s="4" t="s">
        <v>42</v>
      </c>
      <c r="O4" s="4" t="s">
        <v>32</v>
      </c>
      <c r="P4" s="4" t="s">
        <v>33</v>
      </c>
      <c r="Q4" s="4">
        <v>0</v>
      </c>
      <c r="R4" s="7">
        <v>44589</v>
      </c>
      <c r="S4" s="6">
        <v>44607</v>
      </c>
      <c r="T4" s="4" t="s">
        <v>34</v>
      </c>
      <c r="U4" s="4">
        <v>479</v>
      </c>
      <c r="V4" s="4">
        <v>0</v>
      </c>
      <c r="W4" s="4">
        <v>0</v>
      </c>
      <c r="X4" s="4" t="s">
        <v>43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44590</v>
      </c>
      <c r="G5" s="6">
        <v>44592</v>
      </c>
      <c r="H5" s="4">
        <v>1</v>
      </c>
      <c r="I5" s="4">
        <v>2</v>
      </c>
      <c r="J5" s="4">
        <v>2</v>
      </c>
      <c r="K5" s="4" t="s">
        <v>30</v>
      </c>
      <c r="L5" s="4">
        <v>1044.34</v>
      </c>
      <c r="M5" s="4">
        <v>1044.34</v>
      </c>
      <c r="N5" s="4" t="s">
        <v>47</v>
      </c>
      <c r="O5" s="4" t="s">
        <v>32</v>
      </c>
      <c r="P5" s="4" t="s">
        <v>33</v>
      </c>
      <c r="Q5" s="4">
        <v>0</v>
      </c>
      <c r="R5" s="7">
        <v>44589</v>
      </c>
      <c r="S5" s="6">
        <v>44607</v>
      </c>
      <c r="T5" s="4" t="s">
        <v>34</v>
      </c>
      <c r="U5" s="4">
        <v>1044.34</v>
      </c>
      <c r="V5" s="4">
        <v>0</v>
      </c>
      <c r="W5" s="4">
        <v>1161</v>
      </c>
      <c r="X5" s="4" t="s">
        <v>48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44591</v>
      </c>
      <c r="G6" s="6">
        <v>44592</v>
      </c>
      <c r="H6" s="4">
        <v>1</v>
      </c>
      <c r="I6" s="4">
        <v>1</v>
      </c>
      <c r="J6" s="4">
        <v>1</v>
      </c>
      <c r="K6" s="4" t="s">
        <v>30</v>
      </c>
      <c r="L6" s="4">
        <v>259.16</v>
      </c>
      <c r="M6" s="4">
        <v>259.16</v>
      </c>
      <c r="N6" s="4" t="s">
        <v>52</v>
      </c>
      <c r="O6" s="4" t="s">
        <v>32</v>
      </c>
      <c r="P6" s="4" t="s">
        <v>33</v>
      </c>
      <c r="Q6" s="4">
        <v>0</v>
      </c>
      <c r="R6" s="7">
        <v>44590</v>
      </c>
      <c r="S6" s="6">
        <v>44607</v>
      </c>
      <c r="T6" s="4" t="s">
        <v>34</v>
      </c>
      <c r="U6" s="4">
        <v>259.16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45</v>
      </c>
      <c r="E7" s="4" t="s">
        <v>46</v>
      </c>
      <c r="F7" s="6">
        <v>44591</v>
      </c>
      <c r="G7" s="6">
        <v>44592</v>
      </c>
      <c r="H7" s="4">
        <v>1</v>
      </c>
      <c r="I7" s="4">
        <v>1</v>
      </c>
      <c r="J7" s="4">
        <v>1</v>
      </c>
      <c r="K7" s="4" t="s">
        <v>30</v>
      </c>
      <c r="L7" s="4">
        <v>468.64</v>
      </c>
      <c r="M7" s="4">
        <v>468.64</v>
      </c>
      <c r="N7" s="4" t="s">
        <v>56</v>
      </c>
      <c r="O7" s="4" t="s">
        <v>32</v>
      </c>
      <c r="P7" s="4" t="s">
        <v>33</v>
      </c>
      <c r="Q7" s="4">
        <v>0</v>
      </c>
      <c r="R7" s="7">
        <v>44591</v>
      </c>
      <c r="S7" s="6">
        <v>44607</v>
      </c>
      <c r="T7" s="4" t="s">
        <v>34</v>
      </c>
      <c r="U7" s="4">
        <v>468.64</v>
      </c>
      <c r="V7" s="4">
        <v>0</v>
      </c>
      <c r="W7" s="4">
        <v>0</v>
      </c>
      <c r="X7" s="4" t="s">
        <v>57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4" sqref="A14:F18"/>
    </sheetView>
  </sheetViews>
  <sheetFormatPr defaultColWidth="9" defaultRowHeight="13.5"/>
  <cols>
    <col min="1" max="1" width="12.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17248753355</v>
      </c>
      <c r="B2" s="6">
        <v>44591</v>
      </c>
      <c r="C2" s="6">
        <v>44592</v>
      </c>
      <c r="D2" s="4">
        <v>589</v>
      </c>
      <c r="E2" s="4" t="str">
        <f>VLOOKUP(A2,HOP!A:L,12,0)</f>
        <v>589.00</v>
      </c>
      <c r="F2" s="4" t="str">
        <f>VLOOKUP(A2,HOP!A:C,3,0)</f>
        <v>2410001</v>
      </c>
      <c r="G2" s="4">
        <f>D2-E2</f>
        <v>0</v>
      </c>
      <c r="H2" s="4" t="str">
        <f>$H$1&amp;F2</f>
        <v>，2410001</v>
      </c>
      <c r="I2" s="4" t="str">
        <f>VLOOKUP(A2,HOP!A:T,20,0)</f>
        <v>直采</v>
      </c>
    </row>
    <row r="3" s="4" customFormat="1" spans="1:9">
      <c r="A3" s="5">
        <v>17249148312</v>
      </c>
      <c r="B3" s="6">
        <v>44591</v>
      </c>
      <c r="C3" s="6">
        <v>44592</v>
      </c>
      <c r="D3" s="4">
        <v>1128</v>
      </c>
      <c r="E3" s="4" t="str">
        <f>VLOOKUP(A3,HOP!A:L,12,0)</f>
        <v>1128.00</v>
      </c>
      <c r="F3" s="4" t="str">
        <f>VLOOKUP(A3,HOP!A:C,3,0)</f>
        <v>2410057</v>
      </c>
      <c r="G3" s="4">
        <f>D3-E3</f>
        <v>0</v>
      </c>
      <c r="H3" s="4" t="str">
        <f>$H$1&amp;F3</f>
        <v>，2410057</v>
      </c>
      <c r="I3" s="4" t="str">
        <f>VLOOKUP(A3,HOP!A:T,20,0)</f>
        <v>直采</v>
      </c>
    </row>
    <row r="4" s="4" customFormat="1" spans="1:9">
      <c r="A4" s="5">
        <v>17250161670</v>
      </c>
      <c r="B4" s="6">
        <v>44591</v>
      </c>
      <c r="C4" s="6">
        <v>44592</v>
      </c>
      <c r="D4" s="4">
        <v>479</v>
      </c>
      <c r="E4" s="4" t="str">
        <f>VLOOKUP(A4,HOP!A:L,12,0)</f>
        <v>479.00</v>
      </c>
      <c r="F4" s="4" t="str">
        <f>VLOOKUP(A4,HOP!A:C,3,0)</f>
        <v>2410196</v>
      </c>
      <c r="G4" s="4">
        <f>D4-E4</f>
        <v>0</v>
      </c>
      <c r="H4" s="4" t="str">
        <f>$H$1&amp;F4</f>
        <v>，2410196</v>
      </c>
      <c r="I4" s="4" t="str">
        <f>VLOOKUP(A4,HOP!A:T,20,0)</f>
        <v>直采</v>
      </c>
    </row>
    <row r="5" s="4" customFormat="1" spans="1:9">
      <c r="A5" s="5">
        <v>17250758694</v>
      </c>
      <c r="B5" s="6">
        <v>44590</v>
      </c>
      <c r="C5" s="6">
        <v>44592</v>
      </c>
      <c r="D5" s="4">
        <v>1044.34</v>
      </c>
      <c r="E5" s="4" t="str">
        <f>VLOOKUP(A5,HOP!A:L,12,0)</f>
        <v>1044.34</v>
      </c>
      <c r="F5" s="4" t="str">
        <f>VLOOKUP(A5,HOP!A:C,3,0)</f>
        <v>2410279</v>
      </c>
      <c r="G5" s="4">
        <f>D5-E5</f>
        <v>0</v>
      </c>
      <c r="H5" s="4" t="str">
        <f>$H$1&amp;F5</f>
        <v>，2410279</v>
      </c>
      <c r="I5" s="4" t="str">
        <f>VLOOKUP(A5,HOP!A:T,20,0)</f>
        <v>直连</v>
      </c>
    </row>
    <row r="6" s="4" customFormat="1" spans="1:9">
      <c r="A6" s="5">
        <v>17251648573</v>
      </c>
      <c r="B6" s="6">
        <v>44591</v>
      </c>
      <c r="C6" s="6">
        <v>44592</v>
      </c>
      <c r="D6" s="4">
        <v>259.16</v>
      </c>
      <c r="E6" s="4" t="str">
        <f>VLOOKUP(A6,HOP!A:L,12,0)</f>
        <v>259.16</v>
      </c>
      <c r="F6" s="4" t="str">
        <f>VLOOKUP(A6,HOP!A:C,3,0)</f>
        <v>2410365</v>
      </c>
      <c r="G6" s="4">
        <f>D6-E6</f>
        <v>0</v>
      </c>
      <c r="H6" s="4" t="str">
        <f>$H$1&amp;F6</f>
        <v>，2410365</v>
      </c>
      <c r="I6" s="4" t="str">
        <f>VLOOKUP(A6,HOP!A:T,20,0)</f>
        <v>Saas酒店</v>
      </c>
    </row>
    <row r="7" s="4" customFormat="1" spans="1:9">
      <c r="A7" s="5">
        <v>17258012705</v>
      </c>
      <c r="B7" s="6">
        <v>44591</v>
      </c>
      <c r="C7" s="6">
        <v>44592</v>
      </c>
      <c r="D7" s="4">
        <v>468.64</v>
      </c>
      <c r="E7" s="4" t="str">
        <f>VLOOKUP(A7,HOP!A:L,12,0)</f>
        <v>468.64</v>
      </c>
      <c r="F7" s="4" t="str">
        <f>VLOOKUP(A7,HOP!A:C,3,0)</f>
        <v>2410887</v>
      </c>
      <c r="G7" s="4">
        <f>D7-E7</f>
        <v>0</v>
      </c>
      <c r="H7" s="4" t="str">
        <f>$H$1&amp;F7</f>
        <v>，2410887</v>
      </c>
      <c r="I7" s="4" t="str">
        <f>VLOOKUP(A7,HOP!A:T,20,0)</f>
        <v>直连</v>
      </c>
    </row>
    <row r="9" spans="4:4">
      <c r="D9" s="4">
        <f>SUM(D2:D8)</f>
        <v>3968.14</v>
      </c>
    </row>
    <row r="14" spans="1:6">
      <c r="A14" s="4" t="s">
        <v>59</v>
      </c>
      <c r="E14" s="4">
        <v>2196</v>
      </c>
      <c r="F14" s="4">
        <v>2694.79</v>
      </c>
    </row>
    <row r="15" spans="1:6">
      <c r="A15" s="4" t="s">
        <v>60</v>
      </c>
      <c r="E15" s="4">
        <v>1512.98</v>
      </c>
      <c r="F15" s="4">
        <v>1856.63</v>
      </c>
    </row>
    <row r="16" spans="1:6">
      <c r="A16" s="4" t="s">
        <v>61</v>
      </c>
      <c r="E16" s="4">
        <v>259.16</v>
      </c>
      <c r="F16" s="4">
        <v>318.03</v>
      </c>
    </row>
    <row r="17" spans="1:6">
      <c r="A17" s="4" t="s">
        <v>62</v>
      </c>
      <c r="E17" s="4">
        <f>SUM(E14:E16)</f>
        <v>3968.14</v>
      </c>
      <c r="F17" s="4">
        <f>SUM(F14:F16)</f>
        <v>4869.45</v>
      </c>
    </row>
    <row r="18" spans="1:1">
      <c r="A18" s="4" t="s">
        <v>63</v>
      </c>
    </row>
  </sheetData>
  <autoFilter ref="A1:XFD7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0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</row>
    <row r="2" s="1" customFormat="1" spans="1:20">
      <c r="A2" s="3">
        <v>17258012705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81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</row>
    <row r="3" s="1" customFormat="1" spans="1:20">
      <c r="A3" s="3">
        <v>17251648573</v>
      </c>
      <c r="B3" s="1" t="s">
        <v>96</v>
      </c>
      <c r="C3" s="1" t="s">
        <v>97</v>
      </c>
      <c r="D3" s="1" t="s">
        <v>98</v>
      </c>
      <c r="E3" s="1" t="s">
        <v>52</v>
      </c>
      <c r="F3" s="1" t="s">
        <v>81</v>
      </c>
      <c r="G3" s="1" t="s">
        <v>85</v>
      </c>
      <c r="H3" s="1" t="s">
        <v>86</v>
      </c>
      <c r="I3" s="1" t="s">
        <v>99</v>
      </c>
      <c r="J3" s="1" t="s">
        <v>88</v>
      </c>
      <c r="K3" s="1" t="s">
        <v>99</v>
      </c>
      <c r="L3" s="1" t="s">
        <v>99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100</v>
      </c>
      <c r="R3" s="1" t="s">
        <v>93</v>
      </c>
      <c r="S3" s="1" t="s">
        <v>94</v>
      </c>
      <c r="T3" s="1" t="s">
        <v>101</v>
      </c>
    </row>
    <row r="4" s="1" customFormat="1" spans="1:20">
      <c r="A4" s="3">
        <v>17250758694</v>
      </c>
      <c r="B4" s="1" t="s">
        <v>102</v>
      </c>
      <c r="C4" s="1" t="s">
        <v>103</v>
      </c>
      <c r="D4" s="1" t="s">
        <v>83</v>
      </c>
      <c r="E4" s="1" t="s">
        <v>104</v>
      </c>
      <c r="F4" s="1" t="s">
        <v>96</v>
      </c>
      <c r="G4" s="1" t="s">
        <v>85</v>
      </c>
      <c r="H4" s="1" t="s">
        <v>86</v>
      </c>
      <c r="I4" s="1" t="s">
        <v>105</v>
      </c>
      <c r="J4" s="1" t="s">
        <v>88</v>
      </c>
      <c r="K4" s="1" t="s">
        <v>105</v>
      </c>
      <c r="L4" s="1" t="s">
        <v>105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106</v>
      </c>
      <c r="R4" s="1" t="s">
        <v>93</v>
      </c>
      <c r="S4" s="1" t="s">
        <v>94</v>
      </c>
      <c r="T4" s="1" t="s">
        <v>95</v>
      </c>
    </row>
    <row r="5" s="1" customFormat="1" spans="1:20">
      <c r="A5" s="3">
        <v>17250161670</v>
      </c>
      <c r="B5" s="1" t="s">
        <v>102</v>
      </c>
      <c r="C5" s="1" t="s">
        <v>107</v>
      </c>
      <c r="D5" s="1" t="s">
        <v>108</v>
      </c>
      <c r="E5" s="1" t="s">
        <v>42</v>
      </c>
      <c r="F5" s="1" t="s">
        <v>81</v>
      </c>
      <c r="G5" s="1" t="s">
        <v>85</v>
      </c>
      <c r="H5" s="1" t="s">
        <v>86</v>
      </c>
      <c r="I5" s="1" t="s">
        <v>109</v>
      </c>
      <c r="J5" s="1" t="s">
        <v>88</v>
      </c>
      <c r="K5" s="1" t="s">
        <v>109</v>
      </c>
      <c r="L5" s="1" t="s">
        <v>109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110</v>
      </c>
      <c r="R5" s="1" t="s">
        <v>93</v>
      </c>
      <c r="S5" s="1" t="s">
        <v>94</v>
      </c>
      <c r="T5" s="1" t="s">
        <v>111</v>
      </c>
    </row>
    <row r="6" s="1" customFormat="1" spans="1:20">
      <c r="A6" s="3">
        <v>17249148312</v>
      </c>
      <c r="B6" s="1" t="s">
        <v>102</v>
      </c>
      <c r="C6" s="1" t="s">
        <v>112</v>
      </c>
      <c r="D6" s="1" t="s">
        <v>108</v>
      </c>
      <c r="E6" s="1" t="s">
        <v>38</v>
      </c>
      <c r="F6" s="1" t="s">
        <v>81</v>
      </c>
      <c r="G6" s="1" t="s">
        <v>85</v>
      </c>
      <c r="H6" s="1" t="s">
        <v>86</v>
      </c>
      <c r="I6" s="1" t="s">
        <v>113</v>
      </c>
      <c r="J6" s="1" t="s">
        <v>88</v>
      </c>
      <c r="K6" s="1" t="s">
        <v>113</v>
      </c>
      <c r="L6" s="1" t="s">
        <v>113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114</v>
      </c>
      <c r="R6" s="1" t="s">
        <v>93</v>
      </c>
      <c r="S6" s="1" t="s">
        <v>94</v>
      </c>
      <c r="T6" s="1" t="s">
        <v>111</v>
      </c>
    </row>
    <row r="7" s="1" customFormat="1" spans="1:20">
      <c r="A7" s="3">
        <v>17248753355</v>
      </c>
      <c r="B7" s="1" t="s">
        <v>102</v>
      </c>
      <c r="C7" s="1" t="s">
        <v>115</v>
      </c>
      <c r="D7" s="1" t="s">
        <v>108</v>
      </c>
      <c r="E7" s="1" t="s">
        <v>31</v>
      </c>
      <c r="F7" s="1" t="s">
        <v>81</v>
      </c>
      <c r="G7" s="1" t="s">
        <v>85</v>
      </c>
      <c r="H7" s="1" t="s">
        <v>86</v>
      </c>
      <c r="I7" s="1" t="s">
        <v>116</v>
      </c>
      <c r="J7" s="1" t="s">
        <v>88</v>
      </c>
      <c r="K7" s="1" t="s">
        <v>116</v>
      </c>
      <c r="L7" s="1" t="s">
        <v>116</v>
      </c>
      <c r="M7" s="1" t="s">
        <v>89</v>
      </c>
      <c r="N7" s="1" t="s">
        <v>89</v>
      </c>
      <c r="O7" s="1" t="s">
        <v>90</v>
      </c>
      <c r="P7" s="1" t="s">
        <v>91</v>
      </c>
      <c r="Q7" s="1" t="s">
        <v>117</v>
      </c>
      <c r="R7" s="1" t="s">
        <v>93</v>
      </c>
      <c r="S7" s="1" t="s">
        <v>94</v>
      </c>
      <c r="T7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2022-02-15T01:46:17Z</dcterms:created>
  <dcterms:modified xsi:type="dcterms:W3CDTF">2022-02-15T01:52:32Z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4201474FC421408BB5CDDBC78720E513</vt:lpwstr>
  </property>
  <property fmtid="{D5CDD505-2E9C-101B-9397-08002B2CF9AE}" pid="3" name="KSOProductBuildVer">
    <vt:lpwstr>2052-11.1.0.11294</vt:lpwstr>
  </property>
</Properties>
</file>