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对账!$1:$14</definedName>
  </definedNames>
  <calcPr calcId="144525"/>
</workbook>
</file>

<file path=xl/sharedStrings.xml><?xml version="1.0" encoding="utf-8"?>
<sst xmlns="http://schemas.openxmlformats.org/spreadsheetml/2006/main" count="342" uniqueCount="156">
  <si>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</si>
  <si>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</si>
  <si>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</si>
  <si>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</si>
  <si>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</si>
  <si>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</si>
  <si>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</si>
  <si>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</si>
  <si>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</si>
  <si>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</si>
  <si>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</si>
  <si>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</si>
  <si>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</si>
  <si>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</si>
  <si>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</si>
  <si>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</si>
  <si>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</si>
  <si>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</si>
  <si>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</si>
  <si>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</si>
  <si>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</si>
  <si>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</si>
  <si>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</si>
  <si>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</si>
  <si>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</si>
  <si>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17263670717	</t>
  </si>
  <si>
    <t>Ctrip</t>
  </si>
  <si>
    <t>正常</t>
  </si>
  <si>
    <t>[伊斯坦布尔]伊斯坦布尔麦卡万豪AC酒店(AC Hotel Istanbul Macka)(68026446)</t>
  </si>
  <si>
    <t>特大床房&lt;不退款&gt;&lt;2人入住&gt;</t>
  </si>
  <si>
    <t>HKD</t>
  </si>
  <si>
    <t>Cardak/Rabia</t>
  </si>
  <si>
    <t>CA13030220215HKD</t>
  </si>
  <si>
    <t>未提现</t>
  </si>
  <si>
    <t>携程开票</t>
  </si>
  <si>
    <t xml:space="preserve">	</t>
  </si>
  <si>
    <t xml:space="preserve">82690794	</t>
  </si>
  <si>
    <t xml:space="preserve">17295721306	</t>
  </si>
  <si>
    <t>[迈阿密海滩]蒙德里安南海滩(Mondrian South Beach)(55680588)</t>
  </si>
  <si>
    <t>城景2张双人床一卧套房&lt;2人入住&gt;&lt;不退款&gt;</t>
  </si>
  <si>
    <t>Motsnyy/Taras</t>
  </si>
  <si>
    <t xml:space="preserve">2413783	</t>
  </si>
  <si>
    <t xml:space="preserve">61889SC068130	</t>
  </si>
  <si>
    <t xml:space="preserve">17296396342	</t>
  </si>
  <si>
    <t>[Bancarkembar]普禾加多阿斯顿会议中心酒店(Aston Imperium Purwokerto Hotel &amp; Convention Center)(55573074)</t>
  </si>
  <si>
    <t>豪华间&lt;不退款&gt;&lt;2人入住&gt;</t>
  </si>
  <si>
    <t>Pranoto/Andy</t>
  </si>
  <si>
    <t xml:space="preserve">2413858	</t>
  </si>
  <si>
    <t xml:space="preserve">17302990403	</t>
  </si>
  <si>
    <t>[棕榈泉]棕榈泉瑟括洛酒店(The Saguaro Palm Springs)(55733181)</t>
  </si>
  <si>
    <t>池畔特大床房(带庭院)&lt;不退款&gt;&lt;2人入住&gt;</t>
  </si>
  <si>
    <t>Davies/Eric</t>
  </si>
  <si>
    <t xml:space="preserve">68624SC208186	</t>
  </si>
  <si>
    <t>取消</t>
  </si>
  <si>
    <t xml:space="preserve">17333406738	</t>
  </si>
  <si>
    <t>[首尔]首尔车站科尔斯德旅馆(Korstay Guesthouse Seoul Station)(55779808)</t>
  </si>
  <si>
    <t>大床房&lt;2人入住&gt;&lt;不退款&gt;</t>
  </si>
  <si>
    <t>Yang/Nagyeom</t>
  </si>
  <si>
    <t xml:space="preserve">2417442	</t>
  </si>
  <si>
    <t xml:space="preserve">17333569579	</t>
  </si>
  <si>
    <t>[波苏埃洛-德阿拉尔孔]欧洲之星马德里酒店(Eurostars I-Hotel Madrid)(55733308)</t>
  </si>
  <si>
    <t>双床房&lt;不退款&gt;&lt;2人入住&gt;</t>
  </si>
  <si>
    <t>SOLIS NAVA/JOAQUIN</t>
  </si>
  <si>
    <t xml:space="preserve">17333586975	</t>
  </si>
  <si>
    <t>[Kemiri Muka]马公达法福酒店(Favehotel Margonda)(55779354)</t>
  </si>
  <si>
    <t>致爱房&lt;2人入住&gt;&lt;不退款&gt;</t>
  </si>
  <si>
    <t>Wicaksono/Sony Hilal</t>
  </si>
  <si>
    <t xml:space="preserve">17336710822	</t>
  </si>
  <si>
    <t>[济州市]济州岛梦想酒店(Reve Hotel Jeju)(55380444)</t>
  </si>
  <si>
    <t>套房&lt;不退款&gt;&lt;2人入住&gt;</t>
  </si>
  <si>
    <t>kim/Nahee</t>
  </si>
  <si>
    <t xml:space="preserve">2417902	</t>
  </si>
  <si>
    <t xml:space="preserve">17336925852	</t>
  </si>
  <si>
    <t>[马德里]马德里布拉格酒店(Hotel Praga Madrid)(56467123)</t>
  </si>
  <si>
    <t>双人房/双床房&lt;不退款&gt;&lt;2人入住&gt;</t>
  </si>
  <si>
    <t>HAN/QIANG</t>
  </si>
  <si>
    <t xml:space="preserve">EXP-1892745469	</t>
  </si>
  <si>
    <t xml:space="preserve">17337079376	</t>
  </si>
  <si>
    <t>[吉隆坡]中央2号之酒店(My Hotel @ Sentral 2)(55861980)</t>
  </si>
  <si>
    <t>双人床房&lt;2人入住&gt;&lt;不退款&gt;&lt;早餐&gt;</t>
  </si>
  <si>
    <t>SAAD/MOHD NORAZLAN</t>
  </si>
  <si>
    <t>，</t>
  </si>
  <si>
    <t>12418 HKD</t>
  </si>
  <si>
    <t>A220215104441481</t>
  </si>
  <si>
    <t>总计：12418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</si>
  <si>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</si>
  <si>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</si>
  <si>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</si>
  <si>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</si>
  <si>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</si>
  <si>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</si>
  <si>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</si>
  <si>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</si>
  <si>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</si>
  <si>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</si>
  <si>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</si>
  <si>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</si>
  <si>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</si>
  <si>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</si>
  <si>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</si>
  <si>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</si>
  <si>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</si>
  <si>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2022-02-11</t>
  </si>
  <si>
    <t>2417958</t>
  </si>
  <si>
    <t>吉隆坡中环我的酒店2</t>
  </si>
  <si>
    <t>SAAD MOHD NORAZLAN</t>
  </si>
  <si>
    <t>2022-02-12</t>
  </si>
  <si>
    <t>退房日周结</t>
  </si>
  <si>
    <t>212.37</t>
  </si>
  <si>
    <t>260.00</t>
  </si>
  <si>
    <t>0</t>
  </si>
  <si>
    <t>0.00</t>
  </si>
  <si>
    <t>携程汇智国际直连</t>
  </si>
  <si>
    <t>2022-02-11 21:47:28</t>
  </si>
  <si>
    <t>否</t>
  </si>
  <si>
    <t>汇智国际旅游发展有限公司</t>
  </si>
  <si>
    <t>直连</t>
  </si>
  <si>
    <t>2417939</t>
  </si>
  <si>
    <t>布拉格酒店</t>
  </si>
  <si>
    <t>HAN QIANG</t>
  </si>
  <si>
    <t>499.88</t>
  </si>
  <si>
    <t>612.00</t>
  </si>
  <si>
    <t>2022-02-11 21:34:55</t>
  </si>
  <si>
    <t>2417465</t>
  </si>
  <si>
    <t>马公达法福酒店</t>
  </si>
  <si>
    <t>Wicaksono Sony Hilal</t>
  </si>
  <si>
    <t>162.54</t>
  </si>
  <si>
    <t>199.00</t>
  </si>
  <si>
    <t>2022-02-11 09:10:01</t>
  </si>
  <si>
    <t>2417464</t>
  </si>
  <si>
    <t>欧洲之星马德里酒店</t>
  </si>
  <si>
    <t>SOLIS NAVA JOAQUIN</t>
  </si>
  <si>
    <t>428.00</t>
  </si>
  <si>
    <t>524.00</t>
  </si>
  <si>
    <t>2022-02-11 09:08:28</t>
  </si>
  <si>
    <t>2022-02-06</t>
  </si>
  <si>
    <t>2413858</t>
  </si>
  <si>
    <t>普禾加多阿斯顿会议中心酒店</t>
  </si>
  <si>
    <t>Pranoto Andy</t>
  </si>
  <si>
    <t>272.36</t>
  </si>
  <si>
    <t>333.00</t>
  </si>
  <si>
    <t>2022-02-06 15:45:30</t>
  </si>
  <si>
    <t>2413783</t>
  </si>
  <si>
    <t>蒙德连南海滩酒店</t>
  </si>
  <si>
    <t>Motsnyy Taras</t>
  </si>
  <si>
    <t>2022-02-10</t>
  </si>
  <si>
    <t>6111.35</t>
  </si>
  <si>
    <t>7472.00</t>
  </si>
  <si>
    <t>2022-02-06 12:54:15</t>
  </si>
  <si>
    <t>2022-02-01</t>
  </si>
  <si>
    <t>2411481</t>
  </si>
  <si>
    <t>伊斯坦布尔马其卡万豪AC酒店</t>
  </si>
  <si>
    <t>Cardak Rabia</t>
  </si>
  <si>
    <t>2468.42</t>
  </si>
  <si>
    <t>3018.00</t>
  </si>
  <si>
    <t>2022-02-01 06:08:02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</si>
</sst>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12" fillId="14" borderId="3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44598</v>
      </c>
      <c r="G2" s="6">
        <v>44604</v>
      </c>
      <c r="H2" s="4">
        <v>1</v>
      </c>
      <c r="I2" s="4">
        <v>6</v>
      </c>
      <c r="J2" s="4">
        <v>6</v>
      </c>
      <c r="K2" s="4" t="s">
        <v>30</v>
      </c>
      <c r="L2" s="4">
        <v>3018</v>
      </c>
      <c r="M2" s="4">
        <v>3018</v>
      </c>
      <c r="N2" s="4" t="s">
        <v>31</v>
      </c>
      <c r="O2" s="4" t="s">
        <v>32</v>
      </c>
      <c r="P2" s="4" t="s">
        <v>33</v>
      </c>
      <c r="Q2" s="4">
        <v>0</v>
      </c>
      <c r="R2" s="7">
        <v>44593</v>
      </c>
      <c r="S2" s="6">
        <v>44607</v>
      </c>
      <c r="T2" s="4" t="s">
        <v>34</v>
      </c>
      <c r="U2" s="4">
        <v>3018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44602</v>
      </c>
      <c r="G3" s="6">
        <v>44604</v>
      </c>
      <c r="H3" s="4">
        <v>1</v>
      </c>
      <c r="I3" s="4">
        <v>2</v>
      </c>
      <c r="J3" s="4">
        <v>2</v>
      </c>
      <c r="K3" s="4" t="s">
        <v>30</v>
      </c>
      <c r="L3" s="4">
        <v>7472</v>
      </c>
      <c r="M3" s="4">
        <v>7472</v>
      </c>
      <c r="N3" s="4" t="s">
        <v>40</v>
      </c>
      <c r="O3" s="4" t="s">
        <v>32</v>
      </c>
      <c r="P3" s="4" t="s">
        <v>33</v>
      </c>
      <c r="Q3" s="4">
        <v>0</v>
      </c>
      <c r="R3" s="7">
        <v>44598</v>
      </c>
      <c r="S3" s="6">
        <v>44607</v>
      </c>
      <c r="T3" s="4" t="s">
        <v>34</v>
      </c>
      <c r="U3" s="4">
        <v>7472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44603</v>
      </c>
      <c r="G4" s="6">
        <v>44604</v>
      </c>
      <c r="H4" s="4">
        <v>1</v>
      </c>
      <c r="I4" s="4">
        <v>1</v>
      </c>
      <c r="J4" s="4">
        <v>1</v>
      </c>
      <c r="K4" s="4" t="s">
        <v>30</v>
      </c>
      <c r="L4" s="4">
        <v>333</v>
      </c>
      <c r="M4" s="4">
        <v>333</v>
      </c>
      <c r="N4" s="4" t="s">
        <v>46</v>
      </c>
      <c r="O4" s="4" t="s">
        <v>32</v>
      </c>
      <c r="P4" s="4" t="s">
        <v>33</v>
      </c>
      <c r="Q4" s="4">
        <v>0</v>
      </c>
      <c r="R4" s="7">
        <v>44598</v>
      </c>
      <c r="S4" s="6">
        <v>44607</v>
      </c>
      <c r="T4" s="4" t="s">
        <v>34</v>
      </c>
      <c r="U4" s="4">
        <v>333</v>
      </c>
      <c r="V4" s="4">
        <v>0</v>
      </c>
      <c r="W4" s="4">
        <v>0</v>
      </c>
      <c r="X4" s="4" t="s">
        <v>47</v>
      </c>
      <c r="Y4" s="4" t="s">
        <v>35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44603</v>
      </c>
      <c r="G5" s="6">
        <v>44604</v>
      </c>
      <c r="H5" s="4">
        <v>1</v>
      </c>
      <c r="I5" s="4">
        <v>1</v>
      </c>
      <c r="J5" s="4">
        <v>1</v>
      </c>
      <c r="K5" s="4" t="s">
        <v>30</v>
      </c>
      <c r="L5" s="4">
        <v>2690</v>
      </c>
      <c r="M5" s="4">
        <v>2690</v>
      </c>
      <c r="N5" s="4" t="s">
        <v>51</v>
      </c>
      <c r="O5" s="4" t="s">
        <v>32</v>
      </c>
      <c r="P5" s="4" t="s">
        <v>33</v>
      </c>
      <c r="Q5" s="4">
        <v>0</v>
      </c>
      <c r="R5" s="7">
        <v>44599</v>
      </c>
      <c r="S5" s="6">
        <v>44607</v>
      </c>
      <c r="T5" s="4" t="s">
        <v>34</v>
      </c>
      <c r="U5" s="4">
        <v>2690</v>
      </c>
      <c r="V5" s="4">
        <v>0</v>
      </c>
      <c r="W5" s="4">
        <v>0</v>
      </c>
      <c r="X5" s="4" t="s">
        <v>35</v>
      </c>
      <c r="Y5" s="4" t="s">
        <v>52</v>
      </c>
    </row>
    <row r="6" s="4" customFormat="1" spans="1:25">
      <c r="A6" s="4" t="s">
        <v>48</v>
      </c>
      <c r="B6" s="4" t="s">
        <v>26</v>
      </c>
      <c r="C6" s="4" t="s">
        <v>53</v>
      </c>
      <c r="D6" s="4" t="s">
        <v>49</v>
      </c>
      <c r="E6" s="4" t="s">
        <v>50</v>
      </c>
      <c r="F6" s="6">
        <v>44603</v>
      </c>
      <c r="G6" s="6">
        <v>44604</v>
      </c>
      <c r="H6" s="4">
        <v>1</v>
      </c>
      <c r="I6" s="4">
        <v>1</v>
      </c>
      <c r="J6" s="4">
        <v>1</v>
      </c>
      <c r="K6" s="4" t="s">
        <v>30</v>
      </c>
      <c r="L6" s="4">
        <v>-2690</v>
      </c>
      <c r="M6" s="4">
        <v>-2690</v>
      </c>
      <c r="N6" s="4" t="s">
        <v>51</v>
      </c>
      <c r="O6" s="4" t="s">
        <v>32</v>
      </c>
      <c r="P6" s="4" t="s">
        <v>33</v>
      </c>
      <c r="Q6" s="4">
        <v>0</v>
      </c>
      <c r="R6" s="7">
        <v>44599</v>
      </c>
      <c r="S6" s="6">
        <v>44607</v>
      </c>
      <c r="T6" s="4" t="s">
        <v>34</v>
      </c>
      <c r="U6" s="4">
        <v>-2690</v>
      </c>
      <c r="V6" s="4">
        <v>0</v>
      </c>
      <c r="W6" s="4">
        <v>0</v>
      </c>
      <c r="X6" s="4" t="s">
        <v>35</v>
      </c>
      <c r="Y6" s="4" t="s">
        <v>52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55</v>
      </c>
      <c r="E7" s="4" t="s">
        <v>56</v>
      </c>
      <c r="F7" s="6">
        <v>44603</v>
      </c>
      <c r="G7" s="6">
        <v>44604</v>
      </c>
      <c r="H7" s="4">
        <v>1</v>
      </c>
      <c r="I7" s="4">
        <v>1</v>
      </c>
      <c r="J7" s="4">
        <v>1</v>
      </c>
      <c r="K7" s="4" t="s">
        <v>30</v>
      </c>
      <c r="L7" s="4">
        <v>192</v>
      </c>
      <c r="M7" s="4">
        <v>192</v>
      </c>
      <c r="N7" s="4" t="s">
        <v>57</v>
      </c>
      <c r="O7" s="4" t="s">
        <v>32</v>
      </c>
      <c r="P7" s="4" t="s">
        <v>33</v>
      </c>
      <c r="Q7" s="4">
        <v>0</v>
      </c>
      <c r="R7" s="7">
        <v>44603</v>
      </c>
      <c r="S7" s="6">
        <v>44607</v>
      </c>
      <c r="T7" s="4" t="s">
        <v>34</v>
      </c>
      <c r="U7" s="4">
        <v>192</v>
      </c>
      <c r="V7" s="4">
        <v>0</v>
      </c>
      <c r="W7" s="4">
        <v>0</v>
      </c>
      <c r="X7" s="4" t="s">
        <v>58</v>
      </c>
      <c r="Y7" s="4" t="s">
        <v>35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60</v>
      </c>
      <c r="E8" s="4" t="s">
        <v>61</v>
      </c>
      <c r="F8" s="6">
        <v>44603</v>
      </c>
      <c r="G8" s="6">
        <v>44604</v>
      </c>
      <c r="H8" s="4">
        <v>1</v>
      </c>
      <c r="I8" s="4">
        <v>1</v>
      </c>
      <c r="J8" s="4">
        <v>1</v>
      </c>
      <c r="K8" s="4" t="s">
        <v>30</v>
      </c>
      <c r="L8" s="4">
        <v>524</v>
      </c>
      <c r="M8" s="4">
        <v>524</v>
      </c>
      <c r="N8" s="4" t="s">
        <v>62</v>
      </c>
      <c r="O8" s="4" t="s">
        <v>32</v>
      </c>
      <c r="P8" s="4" t="s">
        <v>33</v>
      </c>
      <c r="Q8" s="4">
        <v>0</v>
      </c>
      <c r="R8" s="7">
        <v>44603</v>
      </c>
      <c r="S8" s="6">
        <v>44607</v>
      </c>
      <c r="T8" s="4" t="s">
        <v>34</v>
      </c>
      <c r="U8" s="4">
        <v>524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63</v>
      </c>
      <c r="B9" s="4" t="s">
        <v>26</v>
      </c>
      <c r="C9" s="4" t="s">
        <v>27</v>
      </c>
      <c r="D9" s="4" t="s">
        <v>64</v>
      </c>
      <c r="E9" s="4" t="s">
        <v>65</v>
      </c>
      <c r="F9" s="6">
        <v>44603</v>
      </c>
      <c r="G9" s="6">
        <v>44604</v>
      </c>
      <c r="H9" s="4">
        <v>1</v>
      </c>
      <c r="I9" s="4">
        <v>1</v>
      </c>
      <c r="J9" s="4">
        <v>1</v>
      </c>
      <c r="K9" s="4" t="s">
        <v>30</v>
      </c>
      <c r="L9" s="4">
        <v>199</v>
      </c>
      <c r="M9" s="4">
        <v>199</v>
      </c>
      <c r="N9" s="4" t="s">
        <v>66</v>
      </c>
      <c r="O9" s="4" t="s">
        <v>32</v>
      </c>
      <c r="P9" s="4" t="s">
        <v>33</v>
      </c>
      <c r="Q9" s="4">
        <v>0</v>
      </c>
      <c r="R9" s="7">
        <v>44603</v>
      </c>
      <c r="S9" s="6">
        <v>44607</v>
      </c>
      <c r="T9" s="4" t="s">
        <v>34</v>
      </c>
      <c r="U9" s="4">
        <v>199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54</v>
      </c>
      <c r="B10" s="4" t="s">
        <v>26</v>
      </c>
      <c r="C10" s="4" t="s">
        <v>53</v>
      </c>
      <c r="D10" s="4" t="s">
        <v>55</v>
      </c>
      <c r="E10" s="4" t="s">
        <v>56</v>
      </c>
      <c r="F10" s="6">
        <v>44603</v>
      </c>
      <c r="G10" s="6">
        <v>44604</v>
      </c>
      <c r="H10" s="4">
        <v>1</v>
      </c>
      <c r="I10" s="4">
        <v>1</v>
      </c>
      <c r="J10" s="4">
        <v>1</v>
      </c>
      <c r="K10" s="4" t="s">
        <v>30</v>
      </c>
      <c r="L10" s="4">
        <v>-192</v>
      </c>
      <c r="M10" s="4">
        <v>-192</v>
      </c>
      <c r="N10" s="4" t="s">
        <v>57</v>
      </c>
      <c r="O10" s="4" t="s">
        <v>32</v>
      </c>
      <c r="P10" s="4" t="s">
        <v>33</v>
      </c>
      <c r="Q10" s="4">
        <v>0</v>
      </c>
      <c r="R10" s="7">
        <v>44603</v>
      </c>
      <c r="S10" s="6">
        <v>44607</v>
      </c>
      <c r="T10" s="4" t="s">
        <v>34</v>
      </c>
      <c r="U10" s="4">
        <v>-192</v>
      </c>
      <c r="V10" s="4">
        <v>0</v>
      </c>
      <c r="W10" s="4">
        <v>0</v>
      </c>
      <c r="X10" s="4" t="s">
        <v>58</v>
      </c>
      <c r="Y10" s="4" t="s">
        <v>35</v>
      </c>
    </row>
    <row r="11" s="4" customFormat="1" spans="1:25">
      <c r="A11" s="4" t="s">
        <v>67</v>
      </c>
      <c r="B11" s="4" t="s">
        <v>26</v>
      </c>
      <c r="C11" s="4" t="s">
        <v>27</v>
      </c>
      <c r="D11" s="4" t="s">
        <v>68</v>
      </c>
      <c r="E11" s="4" t="s">
        <v>69</v>
      </c>
      <c r="F11" s="6">
        <v>44603</v>
      </c>
      <c r="G11" s="6">
        <v>44604</v>
      </c>
      <c r="H11" s="4">
        <v>1</v>
      </c>
      <c r="I11" s="4">
        <v>1</v>
      </c>
      <c r="J11" s="4">
        <v>1</v>
      </c>
      <c r="K11" s="4" t="s">
        <v>30</v>
      </c>
      <c r="L11" s="4">
        <v>877</v>
      </c>
      <c r="M11" s="4">
        <v>877</v>
      </c>
      <c r="N11" s="4" t="s">
        <v>70</v>
      </c>
      <c r="O11" s="4" t="s">
        <v>32</v>
      </c>
      <c r="P11" s="4" t="s">
        <v>33</v>
      </c>
      <c r="Q11" s="4">
        <v>0</v>
      </c>
      <c r="R11" s="7">
        <v>44603</v>
      </c>
      <c r="S11" s="6">
        <v>44607</v>
      </c>
      <c r="T11" s="4" t="s">
        <v>34</v>
      </c>
      <c r="U11" s="4">
        <v>877</v>
      </c>
      <c r="V11" s="4">
        <v>0</v>
      </c>
      <c r="W11" s="4">
        <v>0</v>
      </c>
      <c r="X11" s="4" t="s">
        <v>71</v>
      </c>
      <c r="Y11" s="4" t="s">
        <v>35</v>
      </c>
    </row>
    <row r="12" s="4" customFormat="1" spans="1:25">
      <c r="A12" s="4" t="s">
        <v>72</v>
      </c>
      <c r="B12" s="4" t="s">
        <v>26</v>
      </c>
      <c r="C12" s="4" t="s">
        <v>27</v>
      </c>
      <c r="D12" s="4" t="s">
        <v>73</v>
      </c>
      <c r="E12" s="4" t="s">
        <v>74</v>
      </c>
      <c r="F12" s="6">
        <v>44603</v>
      </c>
      <c r="G12" s="6">
        <v>44604</v>
      </c>
      <c r="H12" s="4">
        <v>1</v>
      </c>
      <c r="I12" s="4">
        <v>1</v>
      </c>
      <c r="J12" s="4">
        <v>1</v>
      </c>
      <c r="K12" s="4" t="s">
        <v>30</v>
      </c>
      <c r="L12" s="4">
        <v>612</v>
      </c>
      <c r="M12" s="4">
        <v>612</v>
      </c>
      <c r="N12" s="4" t="s">
        <v>75</v>
      </c>
      <c r="O12" s="4" t="s">
        <v>32</v>
      </c>
      <c r="P12" s="4" t="s">
        <v>33</v>
      </c>
      <c r="Q12" s="4">
        <v>0</v>
      </c>
      <c r="R12" s="7">
        <v>44603</v>
      </c>
      <c r="S12" s="6">
        <v>44607</v>
      </c>
      <c r="T12" s="4" t="s">
        <v>34</v>
      </c>
      <c r="U12" s="4">
        <v>612</v>
      </c>
      <c r="V12" s="4">
        <v>0</v>
      </c>
      <c r="W12" s="4">
        <v>0</v>
      </c>
      <c r="X12" s="4" t="s">
        <v>35</v>
      </c>
      <c r="Y12" s="4" t="s">
        <v>76</v>
      </c>
    </row>
    <row r="13" s="4" customFormat="1" spans="1:25">
      <c r="A13" s="4" t="s">
        <v>77</v>
      </c>
      <c r="B13" s="4" t="s">
        <v>26</v>
      </c>
      <c r="C13" s="4" t="s">
        <v>27</v>
      </c>
      <c r="D13" s="4" t="s">
        <v>78</v>
      </c>
      <c r="E13" s="4" t="s">
        <v>79</v>
      </c>
      <c r="F13" s="6">
        <v>44603</v>
      </c>
      <c r="G13" s="6">
        <v>44604</v>
      </c>
      <c r="H13" s="4">
        <v>1</v>
      </c>
      <c r="I13" s="4">
        <v>1</v>
      </c>
      <c r="J13" s="4">
        <v>1</v>
      </c>
      <c r="K13" s="4" t="s">
        <v>30</v>
      </c>
      <c r="L13" s="4">
        <v>260</v>
      </c>
      <c r="M13" s="4">
        <v>260</v>
      </c>
      <c r="N13" s="4" t="s">
        <v>80</v>
      </c>
      <c r="O13" s="4" t="s">
        <v>32</v>
      </c>
      <c r="P13" s="4" t="s">
        <v>33</v>
      </c>
      <c r="Q13" s="4">
        <v>0</v>
      </c>
      <c r="R13" s="7">
        <v>44603</v>
      </c>
      <c r="S13" s="6">
        <v>44607</v>
      </c>
      <c r="T13" s="4" t="s">
        <v>34</v>
      </c>
      <c r="U13" s="4">
        <v>260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67</v>
      </c>
      <c r="B14" s="4" t="s">
        <v>26</v>
      </c>
      <c r="C14" s="4" t="s">
        <v>53</v>
      </c>
      <c r="D14" s="4" t="s">
        <v>68</v>
      </c>
      <c r="E14" s="4" t="s">
        <v>69</v>
      </c>
      <c r="F14" s="6">
        <v>44603</v>
      </c>
      <c r="G14" s="6">
        <v>44604</v>
      </c>
      <c r="H14" s="4">
        <v>1</v>
      </c>
      <c r="I14" s="4">
        <v>1</v>
      </c>
      <c r="J14" s="4">
        <v>1</v>
      </c>
      <c r="K14" s="4" t="s">
        <v>30</v>
      </c>
      <c r="L14" s="4">
        <v>-877</v>
      </c>
      <c r="M14" s="4">
        <v>-877</v>
      </c>
      <c r="N14" s="4" t="s">
        <v>70</v>
      </c>
      <c r="O14" s="4" t="s">
        <v>32</v>
      </c>
      <c r="P14" s="4" t="s">
        <v>33</v>
      </c>
      <c r="Q14" s="4">
        <v>0</v>
      </c>
      <c r="R14" s="7">
        <v>44603</v>
      </c>
      <c r="S14" s="6">
        <v>44607</v>
      </c>
      <c r="T14" s="4" t="s">
        <v>34</v>
      </c>
      <c r="U14" s="4">
        <v>-877</v>
      </c>
      <c r="V14" s="4">
        <v>0</v>
      </c>
      <c r="W14" s="4">
        <v>0</v>
      </c>
      <c r="X14" s="4" t="s">
        <v>71</v>
      </c>
      <c r="Y14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8"/>
  <sheetViews>
    <sheetView tabSelected="1" workbookViewId="0">
      <selection activeCell="A17" sqref="A17:A18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81</v>
      </c>
    </row>
    <row r="2" s="4" customFormat="1" spans="1:9">
      <c r="A2" s="5">
        <v>17263670717</v>
      </c>
      <c r="B2" s="6">
        <v>44598</v>
      </c>
      <c r="C2" s="6">
        <v>44604</v>
      </c>
      <c r="D2" s="4">
        <v>3018</v>
      </c>
      <c r="E2" s="4" t="str">
        <f>VLOOKUP(A2,HOP!A:L,12,0)</f>
        <v>3018.00</v>
      </c>
      <c r="F2" s="4" t="str">
        <f>VLOOKUP(A2,HOP!A:C,3,0)</f>
        <v>2411481</v>
      </c>
      <c r="G2" s="4">
        <f>D2-E2</f>
        <v>0</v>
      </c>
      <c r="H2" s="4" t="str">
        <f>$H$1&amp;F2</f>
        <v>，2411481</v>
      </c>
      <c r="I2" s="4" t="str">
        <f>VLOOKUP(A2,HOP!A:T,20,0)</f>
        <v>直连</v>
      </c>
    </row>
    <row r="3" s="4" customFormat="1" spans="1:9">
      <c r="A3" s="5">
        <v>17295721306</v>
      </c>
      <c r="B3" s="6">
        <v>44602</v>
      </c>
      <c r="C3" s="6">
        <v>44604</v>
      </c>
      <c r="D3" s="4">
        <v>7472</v>
      </c>
      <c r="E3" s="4" t="str">
        <f>VLOOKUP(A3,HOP!A:L,12,0)</f>
        <v>7472.00</v>
      </c>
      <c r="F3" s="4" t="str">
        <f>VLOOKUP(A3,HOP!A:C,3,0)</f>
        <v>2413783</v>
      </c>
      <c r="G3" s="4">
        <f t="shared" ref="G3:G11" si="0">D3-E3</f>
        <v>0</v>
      </c>
      <c r="H3" s="4" t="str">
        <f t="shared" ref="H3:H11" si="1">$H$1&amp;F3</f>
        <v>，2413783</v>
      </c>
      <c r="I3" s="4" t="str">
        <f>VLOOKUP(A3,HOP!A:T,20,0)</f>
        <v>直连</v>
      </c>
    </row>
    <row r="4" s="4" customFormat="1" spans="1:9">
      <c r="A4" s="5">
        <v>17296396342</v>
      </c>
      <c r="B4" s="6">
        <v>44603</v>
      </c>
      <c r="C4" s="6">
        <v>44604</v>
      </c>
      <c r="D4" s="4">
        <v>333</v>
      </c>
      <c r="E4" s="4" t="str">
        <f>VLOOKUP(A4,HOP!A:L,12,0)</f>
        <v>333.00</v>
      </c>
      <c r="F4" s="4" t="str">
        <f>VLOOKUP(A4,HOP!A:C,3,0)</f>
        <v>2413858</v>
      </c>
      <c r="G4" s="4">
        <f t="shared" si="0"/>
        <v>0</v>
      </c>
      <c r="H4" s="4" t="str">
        <f t="shared" si="1"/>
        <v>，2413858</v>
      </c>
      <c r="I4" s="4" t="str">
        <f>VLOOKUP(A4,HOP!A:T,20,0)</f>
        <v>直连</v>
      </c>
    </row>
    <row r="5" s="4" customFormat="1" hidden="1" spans="1:9">
      <c r="A5" s="5">
        <v>17302990403</v>
      </c>
      <c r="B5" s="6">
        <v>44603</v>
      </c>
      <c r="C5" s="6">
        <v>44604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VLOOKUP(A5,HOP!A:T,20,0)</f>
        <v>#N/A</v>
      </c>
    </row>
    <row r="6" s="4" customFormat="1" hidden="1" spans="1:9">
      <c r="A6" s="5">
        <v>17333406738</v>
      </c>
      <c r="B6" s="6">
        <v>44603</v>
      </c>
      <c r="C6" s="6">
        <v>44604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VLOOKUP(A6,HOP!A:T,20,0)</f>
        <v>#N/A</v>
      </c>
    </row>
    <row r="7" s="4" customFormat="1" spans="1:9">
      <c r="A7" s="5">
        <v>17333569579</v>
      </c>
      <c r="B7" s="6">
        <v>44603</v>
      </c>
      <c r="C7" s="6">
        <v>44604</v>
      </c>
      <c r="D7" s="4">
        <v>524</v>
      </c>
      <c r="E7" s="4" t="str">
        <f>VLOOKUP(A7,HOP!A:L,12,0)</f>
        <v>524.00</v>
      </c>
      <c r="F7" s="4" t="str">
        <f>VLOOKUP(A7,HOP!A:C,3,0)</f>
        <v>2417464</v>
      </c>
      <c r="G7" s="4">
        <f t="shared" si="0"/>
        <v>0</v>
      </c>
      <c r="H7" s="4" t="str">
        <f t="shared" si="1"/>
        <v>，2417464</v>
      </c>
      <c r="I7" s="4" t="str">
        <f>VLOOKUP(A7,HOP!A:T,20,0)</f>
        <v>直连</v>
      </c>
    </row>
    <row r="8" s="4" customFormat="1" spans="1:9">
      <c r="A8" s="5">
        <v>17333586975</v>
      </c>
      <c r="B8" s="6">
        <v>44603</v>
      </c>
      <c r="C8" s="6">
        <v>44604</v>
      </c>
      <c r="D8" s="4">
        <v>199</v>
      </c>
      <c r="E8" s="4" t="str">
        <f>VLOOKUP(A8,HOP!A:L,12,0)</f>
        <v>199.00</v>
      </c>
      <c r="F8" s="4" t="str">
        <f>VLOOKUP(A8,HOP!A:C,3,0)</f>
        <v>2417465</v>
      </c>
      <c r="G8" s="4">
        <f t="shared" si="0"/>
        <v>0</v>
      </c>
      <c r="H8" s="4" t="str">
        <f t="shared" si="1"/>
        <v>，2417465</v>
      </c>
      <c r="I8" s="4" t="str">
        <f>VLOOKUP(A8,HOP!A:T,20,0)</f>
        <v>直连</v>
      </c>
    </row>
    <row r="9" s="4" customFormat="1" hidden="1" spans="1:9">
      <c r="A9" s="5">
        <v>17336710822</v>
      </c>
      <c r="B9" s="6">
        <v>44603</v>
      </c>
      <c r="C9" s="6">
        <v>44604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VLOOKUP(A9,HOP!A:T,20,0)</f>
        <v>#N/A</v>
      </c>
    </row>
    <row r="10" s="4" customFormat="1" spans="1:9">
      <c r="A10" s="5">
        <v>17336925852</v>
      </c>
      <c r="B10" s="6">
        <v>44603</v>
      </c>
      <c r="C10" s="6">
        <v>44604</v>
      </c>
      <c r="D10" s="4">
        <v>612</v>
      </c>
      <c r="E10" s="4" t="str">
        <f>VLOOKUP(A10,HOP!A:L,12,0)</f>
        <v>612.00</v>
      </c>
      <c r="F10" s="4" t="str">
        <f>VLOOKUP(A10,HOP!A:C,3,0)</f>
        <v>2417939</v>
      </c>
      <c r="G10" s="4">
        <f t="shared" si="0"/>
        <v>0</v>
      </c>
      <c r="H10" s="4" t="str">
        <f t="shared" si="1"/>
        <v>，2417939</v>
      </c>
      <c r="I10" s="4" t="str">
        <f>VLOOKUP(A10,HOP!A:T,20,0)</f>
        <v>直连</v>
      </c>
    </row>
    <row r="11" s="4" customFormat="1" spans="1:9">
      <c r="A11" s="5">
        <v>17337079376</v>
      </c>
      <c r="B11" s="6">
        <v>44603</v>
      </c>
      <c r="C11" s="6">
        <v>44604</v>
      </c>
      <c r="D11" s="4">
        <v>260</v>
      </c>
      <c r="E11" s="4" t="str">
        <f>VLOOKUP(A11,HOP!A:L,12,0)</f>
        <v>260.00</v>
      </c>
      <c r="F11" s="4" t="str">
        <f>VLOOKUP(A11,HOP!A:C,3,0)</f>
        <v>2417958</v>
      </c>
      <c r="G11" s="4">
        <f t="shared" si="0"/>
        <v>0</v>
      </c>
      <c r="H11" s="4" t="str">
        <f t="shared" si="1"/>
        <v>，2417958</v>
      </c>
      <c r="I11" s="4" t="str">
        <f>VLOOKUP(A11,HOP!A:T,20,0)</f>
        <v>直连</v>
      </c>
    </row>
    <row r="13" spans="4:4">
      <c r="D13" s="4">
        <f>SUM(D2:D12)</f>
        <v>12418</v>
      </c>
    </row>
    <row r="14" spans="4:4">
      <c r="D14" s="4" t="s">
        <v>82</v>
      </c>
    </row>
    <row r="17" spans="1:1">
      <c r="A17" s="4" t="s">
        <v>83</v>
      </c>
    </row>
    <row r="18" spans="1:1">
      <c r="A18" s="4" t="s">
        <v>84</v>
      </c>
    </row>
  </sheetData>
  <autoFilter ref="A1:XFD14">
    <filterColumn colId="3">
      <filters blank="1">
        <filter val="260"/>
        <filter val="612"/>
        <filter val="7472"/>
        <filter val="333"/>
        <filter val="524"/>
        <filter val="12418 HKD"/>
        <filter val="3018"/>
        <filter val="12418"/>
        <filter val="199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A2" sqref="A2:A1048576"/>
    </sheetView>
  </sheetViews>
  <sheetFormatPr defaultColWidth="8" defaultRowHeight="12.75" outlineLevelRow="7"/>
  <cols>
    <col min="1" max="1" width="11.125" style="1"/>
    <col min="2" max="16383" width="8" style="1"/>
  </cols>
  <sheetData>
    <row r="1" s="1" customFormat="1" spans="1:20">
      <c r="A1" s="2" t="s">
        <v>85</v>
      </c>
      <c r="B1" s="2" t="s">
        <v>86</v>
      </c>
      <c r="C1" s="2" t="s">
        <v>87</v>
      </c>
      <c r="D1" s="2" t="s">
        <v>88</v>
      </c>
      <c r="E1" s="2" t="s">
        <v>13</v>
      </c>
      <c r="F1" s="2" t="s">
        <v>5</v>
      </c>
      <c r="G1" s="2" t="s">
        <v>6</v>
      </c>
      <c r="H1" s="2" t="s">
        <v>89</v>
      </c>
      <c r="I1" s="2" t="s">
        <v>90</v>
      </c>
      <c r="J1" s="2" t="s">
        <v>91</v>
      </c>
      <c r="K1" s="2" t="s">
        <v>92</v>
      </c>
      <c r="L1" s="2" t="s">
        <v>93</v>
      </c>
      <c r="M1" s="2" t="s">
        <v>94</v>
      </c>
      <c r="N1" s="2" t="s">
        <v>95</v>
      </c>
      <c r="O1" s="2" t="s">
        <v>96</v>
      </c>
      <c r="P1" s="2" t="s">
        <v>97</v>
      </c>
      <c r="Q1" s="2" t="s">
        <v>98</v>
      </c>
      <c r="R1" s="2" t="s">
        <v>99</v>
      </c>
      <c r="S1" s="2" t="s">
        <v>100</v>
      </c>
      <c r="T1" s="2" t="s">
        <v>101</v>
      </c>
    </row>
    <row r="2" s="1" customFormat="1" spans="1:20">
      <c r="A2" s="3">
        <v>17337079376</v>
      </c>
      <c r="B2" s="1" t="s">
        <v>102</v>
      </c>
      <c r="C2" s="1" t="s">
        <v>103</v>
      </c>
      <c r="D2" s="1" t="s">
        <v>104</v>
      </c>
      <c r="E2" s="1" t="s">
        <v>105</v>
      </c>
      <c r="F2" s="1" t="s">
        <v>102</v>
      </c>
      <c r="G2" s="1" t="s">
        <v>106</v>
      </c>
      <c r="H2" s="1" t="s">
        <v>107</v>
      </c>
      <c r="I2" s="1" t="s">
        <v>108</v>
      </c>
      <c r="J2" s="1" t="s">
        <v>30</v>
      </c>
      <c r="K2" s="1" t="s">
        <v>109</v>
      </c>
      <c r="L2" s="1" t="s">
        <v>109</v>
      </c>
      <c r="M2" s="1" t="s">
        <v>110</v>
      </c>
      <c r="N2" s="1" t="s">
        <v>110</v>
      </c>
      <c r="O2" s="1" t="s">
        <v>111</v>
      </c>
      <c r="P2" s="1" t="s">
        <v>112</v>
      </c>
      <c r="Q2" s="1" t="s">
        <v>113</v>
      </c>
      <c r="R2" s="1" t="s">
        <v>114</v>
      </c>
      <c r="S2" s="1" t="s">
        <v>115</v>
      </c>
      <c r="T2" s="1" t="s">
        <v>116</v>
      </c>
    </row>
    <row r="3" s="1" customFormat="1" spans="1:20">
      <c r="A3" s="3">
        <v>17336925852</v>
      </c>
      <c r="B3" s="1" t="s">
        <v>102</v>
      </c>
      <c r="C3" s="1" t="s">
        <v>117</v>
      </c>
      <c r="D3" s="1" t="s">
        <v>118</v>
      </c>
      <c r="E3" s="1" t="s">
        <v>119</v>
      </c>
      <c r="F3" s="1" t="s">
        <v>102</v>
      </c>
      <c r="G3" s="1" t="s">
        <v>106</v>
      </c>
      <c r="H3" s="1" t="s">
        <v>107</v>
      </c>
      <c r="I3" s="1" t="s">
        <v>120</v>
      </c>
      <c r="J3" s="1" t="s">
        <v>30</v>
      </c>
      <c r="K3" s="1" t="s">
        <v>121</v>
      </c>
      <c r="L3" s="1" t="s">
        <v>121</v>
      </c>
      <c r="M3" s="1" t="s">
        <v>110</v>
      </c>
      <c r="N3" s="1" t="s">
        <v>110</v>
      </c>
      <c r="O3" s="1" t="s">
        <v>111</v>
      </c>
      <c r="P3" s="1" t="s">
        <v>112</v>
      </c>
      <c r="Q3" s="1" t="s">
        <v>122</v>
      </c>
      <c r="R3" s="1" t="s">
        <v>114</v>
      </c>
      <c r="S3" s="1" t="s">
        <v>115</v>
      </c>
      <c r="T3" s="1" t="s">
        <v>116</v>
      </c>
    </row>
    <row r="4" s="1" customFormat="1" spans="1:20">
      <c r="A4" s="3">
        <v>17333586975</v>
      </c>
      <c r="B4" s="1" t="s">
        <v>102</v>
      </c>
      <c r="C4" s="1" t="s">
        <v>123</v>
      </c>
      <c r="D4" s="1" t="s">
        <v>124</v>
      </c>
      <c r="E4" s="1" t="s">
        <v>125</v>
      </c>
      <c r="F4" s="1" t="s">
        <v>102</v>
      </c>
      <c r="G4" s="1" t="s">
        <v>106</v>
      </c>
      <c r="H4" s="1" t="s">
        <v>107</v>
      </c>
      <c r="I4" s="1" t="s">
        <v>126</v>
      </c>
      <c r="J4" s="1" t="s">
        <v>30</v>
      </c>
      <c r="K4" s="1" t="s">
        <v>127</v>
      </c>
      <c r="L4" s="1" t="s">
        <v>127</v>
      </c>
      <c r="M4" s="1" t="s">
        <v>110</v>
      </c>
      <c r="N4" s="1" t="s">
        <v>110</v>
      </c>
      <c r="O4" s="1" t="s">
        <v>111</v>
      </c>
      <c r="P4" s="1" t="s">
        <v>112</v>
      </c>
      <c r="Q4" s="1" t="s">
        <v>128</v>
      </c>
      <c r="R4" s="1" t="s">
        <v>114</v>
      </c>
      <c r="S4" s="1" t="s">
        <v>115</v>
      </c>
      <c r="T4" s="1" t="s">
        <v>116</v>
      </c>
    </row>
    <row r="5" s="1" customFormat="1" spans="1:20">
      <c r="A5" s="3">
        <v>17333569579</v>
      </c>
      <c r="B5" s="1" t="s">
        <v>102</v>
      </c>
      <c r="C5" s="1" t="s">
        <v>129</v>
      </c>
      <c r="D5" s="1" t="s">
        <v>130</v>
      </c>
      <c r="E5" s="1" t="s">
        <v>131</v>
      </c>
      <c r="F5" s="1" t="s">
        <v>102</v>
      </c>
      <c r="G5" s="1" t="s">
        <v>106</v>
      </c>
      <c r="H5" s="1" t="s">
        <v>107</v>
      </c>
      <c r="I5" s="1" t="s">
        <v>132</v>
      </c>
      <c r="J5" s="1" t="s">
        <v>30</v>
      </c>
      <c r="K5" s="1" t="s">
        <v>133</v>
      </c>
      <c r="L5" s="1" t="s">
        <v>133</v>
      </c>
      <c r="M5" s="1" t="s">
        <v>110</v>
      </c>
      <c r="N5" s="1" t="s">
        <v>110</v>
      </c>
      <c r="O5" s="1" t="s">
        <v>111</v>
      </c>
      <c r="P5" s="1" t="s">
        <v>112</v>
      </c>
      <c r="Q5" s="1" t="s">
        <v>134</v>
      </c>
      <c r="R5" s="1" t="s">
        <v>114</v>
      </c>
      <c r="S5" s="1" t="s">
        <v>115</v>
      </c>
      <c r="T5" s="1" t="s">
        <v>116</v>
      </c>
    </row>
    <row r="6" s="1" customFormat="1" spans="1:20">
      <c r="A6" s="3">
        <v>17296396342</v>
      </c>
      <c r="B6" s="1" t="s">
        <v>135</v>
      </c>
      <c r="C6" s="1" t="s">
        <v>136</v>
      </c>
      <c r="D6" s="1" t="s">
        <v>137</v>
      </c>
      <c r="E6" s="1" t="s">
        <v>138</v>
      </c>
      <c r="F6" s="1" t="s">
        <v>102</v>
      </c>
      <c r="G6" s="1" t="s">
        <v>106</v>
      </c>
      <c r="H6" s="1" t="s">
        <v>107</v>
      </c>
      <c r="I6" s="1" t="s">
        <v>139</v>
      </c>
      <c r="J6" s="1" t="s">
        <v>30</v>
      </c>
      <c r="K6" s="1" t="s">
        <v>140</v>
      </c>
      <c r="L6" s="1" t="s">
        <v>140</v>
      </c>
      <c r="M6" s="1" t="s">
        <v>110</v>
      </c>
      <c r="N6" s="1" t="s">
        <v>110</v>
      </c>
      <c r="O6" s="1" t="s">
        <v>111</v>
      </c>
      <c r="P6" s="1" t="s">
        <v>112</v>
      </c>
      <c r="Q6" s="1" t="s">
        <v>141</v>
      </c>
      <c r="R6" s="1" t="s">
        <v>114</v>
      </c>
      <c r="S6" s="1" t="s">
        <v>115</v>
      </c>
      <c r="T6" s="1" t="s">
        <v>116</v>
      </c>
    </row>
    <row r="7" s="1" customFormat="1" spans="1:20">
      <c r="A7" s="3">
        <v>17295721306</v>
      </c>
      <c r="B7" s="1" t="s">
        <v>135</v>
      </c>
      <c r="C7" s="1" t="s">
        <v>142</v>
      </c>
      <c r="D7" s="1" t="s">
        <v>143</v>
      </c>
      <c r="E7" s="1" t="s">
        <v>144</v>
      </c>
      <c r="F7" s="1" t="s">
        <v>145</v>
      </c>
      <c r="G7" s="1" t="s">
        <v>106</v>
      </c>
      <c r="H7" s="1" t="s">
        <v>107</v>
      </c>
      <c r="I7" s="1" t="s">
        <v>146</v>
      </c>
      <c r="J7" s="1" t="s">
        <v>30</v>
      </c>
      <c r="K7" s="1" t="s">
        <v>147</v>
      </c>
      <c r="L7" s="1" t="s">
        <v>147</v>
      </c>
      <c r="M7" s="1" t="s">
        <v>110</v>
      </c>
      <c r="N7" s="1" t="s">
        <v>110</v>
      </c>
      <c r="O7" s="1" t="s">
        <v>111</v>
      </c>
      <c r="P7" s="1" t="s">
        <v>112</v>
      </c>
      <c r="Q7" s="1" t="s">
        <v>148</v>
      </c>
      <c r="R7" s="1" t="s">
        <v>114</v>
      </c>
      <c r="S7" s="1" t="s">
        <v>115</v>
      </c>
      <c r="T7" s="1" t="s">
        <v>116</v>
      </c>
    </row>
    <row r="8" s="1" customFormat="1" spans="1:20">
      <c r="A8" s="3">
        <v>17263670717</v>
      </c>
      <c r="B8" s="1" t="s">
        <v>149</v>
      </c>
      <c r="C8" s="1" t="s">
        <v>150</v>
      </c>
      <c r="D8" s="1" t="s">
        <v>151</v>
      </c>
      <c r="E8" s="1" t="s">
        <v>152</v>
      </c>
      <c r="F8" s="1" t="s">
        <v>135</v>
      </c>
      <c r="G8" s="1" t="s">
        <v>106</v>
      </c>
      <c r="H8" s="1" t="s">
        <v>107</v>
      </c>
      <c r="I8" s="1" t="s">
        <v>153</v>
      </c>
      <c r="J8" s="1" t="s">
        <v>30</v>
      </c>
      <c r="K8" s="1" t="s">
        <v>154</v>
      </c>
      <c r="L8" s="1" t="s">
        <v>154</v>
      </c>
      <c r="M8" s="1" t="s">
        <v>110</v>
      </c>
      <c r="N8" s="1" t="s">
        <v>110</v>
      </c>
      <c r="O8" s="1" t="s">
        <v>111</v>
      </c>
      <c r="P8" s="1" t="s">
        <v>112</v>
      </c>
      <c r="Q8" s="1" t="s">
        <v>155</v>
      </c>
      <c r="R8" s="1" t="s">
        <v>114</v>
      </c>
      <c r="S8" s="1" t="s">
        <v>115</v>
      </c>
      <c r="T8" s="1" t="s">
        <v>116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2022-02-15T02:33:37Z</dcterms:created>
  <dcterms:modified xsi:type="dcterms:W3CDTF">2022-02-15T02:44:04Z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C83398BBD9E14DCF97C8645183C99A81</vt:lpwstr>
  </property>
  <property fmtid="{D5CDD505-2E9C-101B-9397-08002B2CF9AE}" pid="3" name="KSOProductBuildVer">
    <vt:lpwstr>2052-11.1.0.11294</vt:lpwstr>
  </property>
</Properties>
</file>