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<sst xmlns="http://schemas.openxmlformats.org/spreadsheetml/2006/main" count="511" uniqueCount="174">
  <si>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</si>
  <si>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</si>
  <si>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</si>
  <si>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</si>
  <si>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</si>
  <si>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</si>
  <si>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</si>
  <si>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</si>
  <si>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</si>
  <si>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</si>
  <si>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</si>
  <si>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</si>
  <si>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</si>
  <si>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</si>
  <si>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</si>
  <si>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</si>
  <si>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</si>
  <si>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</si>
  <si>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</si>
  <si>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</si>
  <si>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</si>
  <si>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</si>
  <si>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</si>
  <si>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</si>
  <si>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</si>
  <si>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17255063583	</t>
  </si>
  <si>
    <t>Ctrip</t>
  </si>
  <si>
    <t>正常</t>
  </si>
  <si>
    <t>[沈阳]沈阳康莱德酒店(81209852)</t>
  </si>
  <si>
    <t>豪华大床房&lt;2人入住&gt;</t>
  </si>
  <si>
    <t>CNY</t>
  </si>
  <si>
    <t>王宁</t>
  </si>
  <si>
    <t>CA13744220215CNY</t>
  </si>
  <si>
    <t>未提现</t>
  </si>
  <si>
    <t>携程开票</t>
  </si>
  <si>
    <t xml:space="preserve">2410486	</t>
  </si>
  <si>
    <t xml:space="preserve">	</t>
  </si>
  <si>
    <t>取消</t>
  </si>
  <si>
    <t xml:space="preserve">17256440249	</t>
  </si>
  <si>
    <t>[台北]台北西门航栈商旅(Ximen Airline Hotel)(80942231)</t>
  </si>
  <si>
    <t>豪华双人房&lt;2人入住&gt;</t>
  </si>
  <si>
    <t>Kuei/JC,Kuei/JC</t>
  </si>
  <si>
    <t xml:space="preserve">17256860656	</t>
  </si>
  <si>
    <t>[北京]格林豪泰(北京昌平沙河地铁站店)(76296984)</t>
  </si>
  <si>
    <t>特惠大床房&lt;2人入住&gt;</t>
  </si>
  <si>
    <t>董春林</t>
  </si>
  <si>
    <t xml:space="preserve">(GRT)74703323;	</t>
  </si>
  <si>
    <t xml:space="preserve">17257197117	</t>
  </si>
  <si>
    <t>[固镇]骏怡连锁酒店(固镇浍河路店)(82341146)</t>
  </si>
  <si>
    <t>豪华双床房&lt;2人入住&gt;</t>
  </si>
  <si>
    <t>聂新乐</t>
  </si>
  <si>
    <t xml:space="preserve">17257229141	</t>
  </si>
  <si>
    <t>[北京]IU酒店(北京科技大学北沙滩地铁站店)(76423426)</t>
  </si>
  <si>
    <t>小U舒适大床房&lt;2人入住&gt;</t>
  </si>
  <si>
    <t>崔嘉绍</t>
  </si>
  <si>
    <t xml:space="preserve">104221468984	</t>
  </si>
  <si>
    <t xml:space="preserve">17257425188	</t>
  </si>
  <si>
    <t>[分宜]IU酒店(新余分宜商城店)(80248664)</t>
  </si>
  <si>
    <t>小U·精致大床房&lt;2人入住&gt;</t>
  </si>
  <si>
    <t>罗小兵</t>
  </si>
  <si>
    <t xml:space="preserve">2410772	</t>
  </si>
  <si>
    <t xml:space="preserve">104221555484	</t>
  </si>
  <si>
    <t xml:space="preserve">17257615130	</t>
  </si>
  <si>
    <t>[台中]天阁酒店(台中馆)(Tango Hotel Taichung)(80942068)</t>
  </si>
  <si>
    <t>天豪大床房&lt;2人入住&gt;&lt;早餐&gt;</t>
  </si>
  <si>
    <t>TSENG/FANYEN</t>
  </si>
  <si>
    <t xml:space="preserve">17257738970	</t>
  </si>
  <si>
    <t>姜永革</t>
  </si>
  <si>
    <t xml:space="preserve">17257962877	</t>
  </si>
  <si>
    <t>[汝城]尚客优连锁酒店(汝城九龙国际店)(77139816)</t>
  </si>
  <si>
    <t>麻将双床房&lt;2人入住&gt;</t>
  </si>
  <si>
    <t>朱裕芳</t>
  </si>
  <si>
    <t xml:space="preserve">17257995650	</t>
  </si>
  <si>
    <t>HUANG/MINGFAN</t>
  </si>
  <si>
    <t xml:space="preserve">17258146767	</t>
  </si>
  <si>
    <t>LIN/CHIENWEI</t>
  </si>
  <si>
    <t xml:space="preserve">17258599275	</t>
  </si>
  <si>
    <t>[宜兴]城市便捷酒店(宜兴万达广场店)(68325504)</t>
  </si>
  <si>
    <t>商务双床房&lt;2人入住&gt;&lt;早餐&gt;</t>
  </si>
  <si>
    <t>王树炜</t>
  </si>
  <si>
    <t xml:space="preserve">17258780228	</t>
  </si>
  <si>
    <t>[香港]香港逸东酒店(Eaton HK)(76478799)</t>
  </si>
  <si>
    <t>逸·雅大床房&lt;2人入住&gt;</t>
  </si>
  <si>
    <t>Leung/Yu Hin,Chan/Mei Yan</t>
  </si>
  <si>
    <t xml:space="preserve">17258782328	</t>
  </si>
  <si>
    <t>冯政</t>
  </si>
  <si>
    <t xml:space="preserve">104222206504	</t>
  </si>
  <si>
    <t xml:space="preserve">17261422302	</t>
  </si>
  <si>
    <t>张保根</t>
  </si>
  <si>
    <t xml:space="preserve">104222234104	</t>
  </si>
  <si>
    <t>,</t>
  </si>
  <si>
    <t>3709 CNY</t>
  </si>
  <si>
    <t>A220215100705481</t>
  </si>
  <si>
    <t>总计：3709元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</si>
  <si>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</si>
  <si>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</si>
  <si>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</si>
  <si>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</si>
  <si>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</si>
  <si>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</si>
  <si>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</si>
  <si>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</si>
  <si>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</si>
  <si>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</si>
  <si>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</si>
  <si>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</si>
  <si>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</si>
  <si>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</si>
  <si>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</si>
  <si>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</si>
  <si>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</si>
  <si>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2022-01-30</t>
  </si>
  <si>
    <t>2411042</t>
  </si>
  <si>
    <t>IU酒店(新余分宜商城店)</t>
  </si>
  <si>
    <t>2022-01-31</t>
  </si>
  <si>
    <t>退房日月结</t>
  </si>
  <si>
    <t>178.00</t>
  </si>
  <si>
    <t>RMB</t>
  </si>
  <si>
    <t>0</t>
  </si>
  <si>
    <t>0.00</t>
  </si>
  <si>
    <t>携程汇登国内直连</t>
  </si>
  <si>
    <t>2022-01-30 23:28:36</t>
  </si>
  <si>
    <t>否</t>
  </si>
  <si>
    <t>广州汇登信息科技有限公司</t>
  </si>
  <si>
    <t>直连</t>
  </si>
  <si>
    <t>2411030</t>
  </si>
  <si>
    <t>2022-01-30 22:55:21</t>
  </si>
  <si>
    <t>2411029</t>
  </si>
  <si>
    <t>香港逸东酒店</t>
  </si>
  <si>
    <t>Leung Yu Hin,Chan Mei Yan</t>
  </si>
  <si>
    <t>311.00</t>
  </si>
  <si>
    <t>2022-01-30 22:54:59</t>
  </si>
  <si>
    <t>2410989</t>
  </si>
  <si>
    <t>城市便捷酒店(宜兴万达广场店)</t>
  </si>
  <si>
    <t>227.00</t>
  </si>
  <si>
    <t>2022-01-30 21:32:38</t>
  </si>
  <si>
    <t>2410906</t>
  </si>
  <si>
    <t>天阁酒店(台中馆)</t>
  </si>
  <si>
    <t>LIN CHIENWEI</t>
  </si>
  <si>
    <t>525.00</t>
  </si>
  <si>
    <t>2022-01-30 18:05:24</t>
  </si>
  <si>
    <t>2410885</t>
  </si>
  <si>
    <t>HUANG MINGFAN</t>
  </si>
  <si>
    <t>2022-01-30 16:45:18</t>
  </si>
  <si>
    <t>2410874</t>
  </si>
  <si>
    <t>尚客优连锁酒店（汝城九龙国际店）</t>
  </si>
  <si>
    <t>152.00</t>
  </si>
  <si>
    <t>2022-01-30 16:26:33</t>
  </si>
  <si>
    <t>2410831</t>
  </si>
  <si>
    <t>骏怡连锁酒店(固镇浍河路店)</t>
  </si>
  <si>
    <t>133.00</t>
  </si>
  <si>
    <t>2022-01-30 14:28:19</t>
  </si>
  <si>
    <t>2410811</t>
  </si>
  <si>
    <t>TSENG FANYEN</t>
  </si>
  <si>
    <t>2022-01-30 13:53:56</t>
  </si>
  <si>
    <t>2410772</t>
  </si>
  <si>
    <t>2022-01-30 11:53:12</t>
  </si>
  <si>
    <t>2410738</t>
  </si>
  <si>
    <t>IU酒店(北京科技大学北沙滩地铁站店)</t>
  </si>
  <si>
    <t>206.00</t>
  </si>
  <si>
    <t>2022-01-30 10:08:21</t>
  </si>
  <si>
    <t>2410732</t>
  </si>
  <si>
    <t>132.00</t>
  </si>
  <si>
    <t>2022-01-30 09:39:33</t>
  </si>
  <si>
    <t>2410685</t>
  </si>
  <si>
    <t>格林豪泰(北京昌平沙河地铁站店)</t>
  </si>
  <si>
    <t>237.00</t>
  </si>
  <si>
    <t>2022-01-30 00:47:26</t>
  </si>
  <si>
    <t>2022-01-29</t>
  </si>
  <si>
    <t>2410645</t>
  </si>
  <si>
    <t>西门航栈商旅</t>
  </si>
  <si>
    <t>Kuei JC,Kuei JC</t>
  </si>
  <si>
    <t>202.00</t>
  </si>
  <si>
    <t>2022-01-29 22:00:04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</si>
</sst>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11" fillId="16" borderId="3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44591</v>
      </c>
      <c r="G2" s="6">
        <v>44592</v>
      </c>
      <c r="H2" s="4">
        <v>1</v>
      </c>
      <c r="I2" s="4">
        <v>1</v>
      </c>
      <c r="J2" s="4">
        <v>1</v>
      </c>
      <c r="K2" s="4" t="s">
        <v>30</v>
      </c>
      <c r="L2" s="4">
        <v>943</v>
      </c>
      <c r="M2" s="4">
        <v>943</v>
      </c>
      <c r="N2" s="4" t="s">
        <v>31</v>
      </c>
      <c r="O2" s="4" t="s">
        <v>32</v>
      </c>
      <c r="P2" s="4" t="s">
        <v>33</v>
      </c>
      <c r="Q2" s="4">
        <v>0</v>
      </c>
      <c r="R2" s="7">
        <v>44590</v>
      </c>
      <c r="S2" s="6">
        <v>44607</v>
      </c>
      <c r="T2" s="4" t="s">
        <v>34</v>
      </c>
      <c r="U2" s="4">
        <v>943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44591</v>
      </c>
      <c r="G3" s="6">
        <v>44592</v>
      </c>
      <c r="H3" s="4">
        <v>1</v>
      </c>
      <c r="I3" s="4">
        <v>1</v>
      </c>
      <c r="J3" s="4">
        <v>1</v>
      </c>
      <c r="K3" s="4" t="s">
        <v>30</v>
      </c>
      <c r="L3" s="4">
        <v>-943</v>
      </c>
      <c r="M3" s="4">
        <v>-943</v>
      </c>
      <c r="N3" s="4" t="s">
        <v>31</v>
      </c>
      <c r="O3" s="4" t="s">
        <v>32</v>
      </c>
      <c r="P3" s="4" t="s">
        <v>33</v>
      </c>
      <c r="Q3" s="4">
        <v>0</v>
      </c>
      <c r="R3" s="7">
        <v>44590</v>
      </c>
      <c r="S3" s="6">
        <v>44607</v>
      </c>
      <c r="T3" s="4" t="s">
        <v>34</v>
      </c>
      <c r="U3" s="4">
        <v>-943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44591</v>
      </c>
      <c r="G4" s="6">
        <v>44592</v>
      </c>
      <c r="H4" s="4">
        <v>1</v>
      </c>
      <c r="I4" s="4">
        <v>1</v>
      </c>
      <c r="J4" s="4">
        <v>1</v>
      </c>
      <c r="K4" s="4" t="s">
        <v>30</v>
      </c>
      <c r="L4" s="4">
        <v>202</v>
      </c>
      <c r="M4" s="4">
        <v>202</v>
      </c>
      <c r="N4" s="4" t="s">
        <v>41</v>
      </c>
      <c r="O4" s="4" t="s">
        <v>32</v>
      </c>
      <c r="P4" s="4" t="s">
        <v>33</v>
      </c>
      <c r="Q4" s="4">
        <v>0</v>
      </c>
      <c r="R4" s="7">
        <v>44590</v>
      </c>
      <c r="S4" s="6">
        <v>44607</v>
      </c>
      <c r="T4" s="4" t="s">
        <v>34</v>
      </c>
      <c r="U4" s="4">
        <v>202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44591</v>
      </c>
      <c r="G5" s="6">
        <v>44592</v>
      </c>
      <c r="H5" s="4">
        <v>1</v>
      </c>
      <c r="I5" s="4">
        <v>1</v>
      </c>
      <c r="J5" s="4">
        <v>1</v>
      </c>
      <c r="K5" s="4" t="s">
        <v>30</v>
      </c>
      <c r="L5" s="4">
        <v>237</v>
      </c>
      <c r="M5" s="4">
        <v>237</v>
      </c>
      <c r="N5" s="4" t="s">
        <v>45</v>
      </c>
      <c r="O5" s="4" t="s">
        <v>32</v>
      </c>
      <c r="P5" s="4" t="s">
        <v>33</v>
      </c>
      <c r="Q5" s="4">
        <v>0</v>
      </c>
      <c r="R5" s="7">
        <v>44591</v>
      </c>
      <c r="S5" s="6">
        <v>44607</v>
      </c>
      <c r="T5" s="4" t="s">
        <v>34</v>
      </c>
      <c r="U5" s="4">
        <v>237</v>
      </c>
      <c r="V5" s="4">
        <v>0</v>
      </c>
      <c r="W5" s="4">
        <v>0</v>
      </c>
      <c r="X5" s="4" t="s">
        <v>36</v>
      </c>
      <c r="Y5" s="4" t="s">
        <v>46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44591</v>
      </c>
      <c r="G6" s="6">
        <v>44592</v>
      </c>
      <c r="H6" s="4">
        <v>1</v>
      </c>
      <c r="I6" s="4">
        <v>1</v>
      </c>
      <c r="J6" s="4">
        <v>1</v>
      </c>
      <c r="K6" s="4" t="s">
        <v>30</v>
      </c>
      <c r="L6" s="4">
        <v>132</v>
      </c>
      <c r="M6" s="4">
        <v>132</v>
      </c>
      <c r="N6" s="4" t="s">
        <v>50</v>
      </c>
      <c r="O6" s="4" t="s">
        <v>32</v>
      </c>
      <c r="P6" s="4" t="s">
        <v>33</v>
      </c>
      <c r="Q6" s="4">
        <v>0</v>
      </c>
      <c r="R6" s="7">
        <v>44591</v>
      </c>
      <c r="S6" s="6">
        <v>44607</v>
      </c>
      <c r="T6" s="4" t="s">
        <v>34</v>
      </c>
      <c r="U6" s="4">
        <v>132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44591</v>
      </c>
      <c r="G7" s="6">
        <v>44592</v>
      </c>
      <c r="H7" s="4">
        <v>1</v>
      </c>
      <c r="I7" s="4">
        <v>1</v>
      </c>
      <c r="J7" s="4">
        <v>1</v>
      </c>
      <c r="K7" s="4" t="s">
        <v>30</v>
      </c>
      <c r="L7" s="4">
        <v>206</v>
      </c>
      <c r="M7" s="4">
        <v>206</v>
      </c>
      <c r="N7" s="4" t="s">
        <v>54</v>
      </c>
      <c r="O7" s="4" t="s">
        <v>32</v>
      </c>
      <c r="P7" s="4" t="s">
        <v>33</v>
      </c>
      <c r="Q7" s="4">
        <v>0</v>
      </c>
      <c r="R7" s="7">
        <v>44591</v>
      </c>
      <c r="S7" s="6">
        <v>44607</v>
      </c>
      <c r="T7" s="4" t="s">
        <v>34</v>
      </c>
      <c r="U7" s="4">
        <v>206</v>
      </c>
      <c r="V7" s="4">
        <v>0</v>
      </c>
      <c r="W7" s="4">
        <v>0</v>
      </c>
      <c r="X7" s="4" t="s">
        <v>36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44591</v>
      </c>
      <c r="G8" s="6">
        <v>44592</v>
      </c>
      <c r="H8" s="4">
        <v>1</v>
      </c>
      <c r="I8" s="4">
        <v>1</v>
      </c>
      <c r="J8" s="4">
        <v>1</v>
      </c>
      <c r="K8" s="4" t="s">
        <v>30</v>
      </c>
      <c r="L8" s="4">
        <v>178</v>
      </c>
      <c r="M8" s="4">
        <v>178</v>
      </c>
      <c r="N8" s="4" t="s">
        <v>59</v>
      </c>
      <c r="O8" s="4" t="s">
        <v>32</v>
      </c>
      <c r="P8" s="4" t="s">
        <v>33</v>
      </c>
      <c r="Q8" s="4">
        <v>0</v>
      </c>
      <c r="R8" s="7">
        <v>44591</v>
      </c>
      <c r="S8" s="6">
        <v>44607</v>
      </c>
      <c r="T8" s="4" t="s">
        <v>34</v>
      </c>
      <c r="U8" s="4">
        <v>178</v>
      </c>
      <c r="V8" s="4">
        <v>0</v>
      </c>
      <c r="W8" s="4">
        <v>0</v>
      </c>
      <c r="X8" s="4" t="s">
        <v>60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44591</v>
      </c>
      <c r="G9" s="6">
        <v>44592</v>
      </c>
      <c r="H9" s="4">
        <v>1</v>
      </c>
      <c r="I9" s="4">
        <v>1</v>
      </c>
      <c r="J9" s="4">
        <v>1</v>
      </c>
      <c r="K9" s="4" t="s">
        <v>30</v>
      </c>
      <c r="L9" s="4">
        <v>525</v>
      </c>
      <c r="M9" s="4">
        <v>525</v>
      </c>
      <c r="N9" s="4" t="s">
        <v>65</v>
      </c>
      <c r="O9" s="4" t="s">
        <v>32</v>
      </c>
      <c r="P9" s="4" t="s">
        <v>33</v>
      </c>
      <c r="Q9" s="4">
        <v>0</v>
      </c>
      <c r="R9" s="7">
        <v>44591</v>
      </c>
      <c r="S9" s="6">
        <v>44607</v>
      </c>
      <c r="T9" s="4" t="s">
        <v>34</v>
      </c>
      <c r="U9" s="4">
        <v>525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48</v>
      </c>
      <c r="E10" s="4" t="s">
        <v>49</v>
      </c>
      <c r="F10" s="6">
        <v>44591</v>
      </c>
      <c r="G10" s="6">
        <v>44592</v>
      </c>
      <c r="H10" s="4">
        <v>1</v>
      </c>
      <c r="I10" s="4">
        <v>1</v>
      </c>
      <c r="J10" s="4">
        <v>1</v>
      </c>
      <c r="K10" s="4" t="s">
        <v>30</v>
      </c>
      <c r="L10" s="4">
        <v>133</v>
      </c>
      <c r="M10" s="4">
        <v>133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44591</v>
      </c>
      <c r="S10" s="6">
        <v>44607</v>
      </c>
      <c r="T10" s="4" t="s">
        <v>34</v>
      </c>
      <c r="U10" s="4">
        <v>133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70</v>
      </c>
      <c r="F11" s="6">
        <v>44591</v>
      </c>
      <c r="G11" s="6">
        <v>44592</v>
      </c>
      <c r="H11" s="4">
        <v>1</v>
      </c>
      <c r="I11" s="4">
        <v>1</v>
      </c>
      <c r="J11" s="4">
        <v>1</v>
      </c>
      <c r="K11" s="4" t="s">
        <v>30</v>
      </c>
      <c r="L11" s="4">
        <v>152</v>
      </c>
      <c r="M11" s="4">
        <v>152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44591</v>
      </c>
      <c r="S11" s="6">
        <v>44607</v>
      </c>
      <c r="T11" s="4" t="s">
        <v>34</v>
      </c>
      <c r="U11" s="4">
        <v>152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63</v>
      </c>
      <c r="E12" s="4" t="s">
        <v>64</v>
      </c>
      <c r="F12" s="6">
        <v>44591</v>
      </c>
      <c r="G12" s="6">
        <v>44592</v>
      </c>
      <c r="H12" s="4">
        <v>1</v>
      </c>
      <c r="I12" s="4">
        <v>1</v>
      </c>
      <c r="J12" s="4">
        <v>1</v>
      </c>
      <c r="K12" s="4" t="s">
        <v>30</v>
      </c>
      <c r="L12" s="4">
        <v>525</v>
      </c>
      <c r="M12" s="4">
        <v>525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44591</v>
      </c>
      <c r="S12" s="6">
        <v>44607</v>
      </c>
      <c r="T12" s="4" t="s">
        <v>34</v>
      </c>
      <c r="U12" s="4">
        <v>525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63</v>
      </c>
      <c r="E13" s="4" t="s">
        <v>64</v>
      </c>
      <c r="F13" s="6">
        <v>44591</v>
      </c>
      <c r="G13" s="6">
        <v>44592</v>
      </c>
      <c r="H13" s="4">
        <v>1</v>
      </c>
      <c r="I13" s="4">
        <v>1</v>
      </c>
      <c r="J13" s="4">
        <v>1</v>
      </c>
      <c r="K13" s="4" t="s">
        <v>30</v>
      </c>
      <c r="L13" s="4">
        <v>525</v>
      </c>
      <c r="M13" s="4">
        <v>525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44591</v>
      </c>
      <c r="S13" s="6">
        <v>44607</v>
      </c>
      <c r="T13" s="4" t="s">
        <v>34</v>
      </c>
      <c r="U13" s="4">
        <v>525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78</v>
      </c>
      <c r="F14" s="6">
        <v>44591</v>
      </c>
      <c r="G14" s="6">
        <v>44592</v>
      </c>
      <c r="H14" s="4">
        <v>1</v>
      </c>
      <c r="I14" s="4">
        <v>1</v>
      </c>
      <c r="J14" s="4">
        <v>1</v>
      </c>
      <c r="K14" s="4" t="s">
        <v>30</v>
      </c>
      <c r="L14" s="4">
        <v>227</v>
      </c>
      <c r="M14" s="4">
        <v>227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44591</v>
      </c>
      <c r="S14" s="6">
        <v>44607</v>
      </c>
      <c r="T14" s="4" t="s">
        <v>34</v>
      </c>
      <c r="U14" s="4">
        <v>227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81</v>
      </c>
      <c r="E15" s="4" t="s">
        <v>82</v>
      </c>
      <c r="F15" s="6">
        <v>44591</v>
      </c>
      <c r="G15" s="6">
        <v>44592</v>
      </c>
      <c r="H15" s="4">
        <v>1</v>
      </c>
      <c r="I15" s="4">
        <v>1</v>
      </c>
      <c r="J15" s="4">
        <v>1</v>
      </c>
      <c r="K15" s="4" t="s">
        <v>30</v>
      </c>
      <c r="L15" s="4">
        <v>311</v>
      </c>
      <c r="M15" s="4">
        <v>311</v>
      </c>
      <c r="N15" s="4" t="s">
        <v>83</v>
      </c>
      <c r="O15" s="4" t="s">
        <v>32</v>
      </c>
      <c r="P15" s="4" t="s">
        <v>33</v>
      </c>
      <c r="Q15" s="4">
        <v>0</v>
      </c>
      <c r="R15" s="7">
        <v>44591</v>
      </c>
      <c r="S15" s="6">
        <v>44607</v>
      </c>
      <c r="T15" s="4" t="s">
        <v>34</v>
      </c>
      <c r="U15" s="4">
        <v>311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57</v>
      </c>
      <c r="E16" s="4" t="s">
        <v>58</v>
      </c>
      <c r="F16" s="6">
        <v>44591</v>
      </c>
      <c r="G16" s="6">
        <v>44592</v>
      </c>
      <c r="H16" s="4">
        <v>1</v>
      </c>
      <c r="I16" s="4">
        <v>1</v>
      </c>
      <c r="J16" s="4">
        <v>1</v>
      </c>
      <c r="K16" s="4" t="s">
        <v>30</v>
      </c>
      <c r="L16" s="4">
        <v>178</v>
      </c>
      <c r="M16" s="4">
        <v>178</v>
      </c>
      <c r="N16" s="4" t="s">
        <v>85</v>
      </c>
      <c r="O16" s="4" t="s">
        <v>32</v>
      </c>
      <c r="P16" s="4" t="s">
        <v>33</v>
      </c>
      <c r="Q16" s="4">
        <v>0</v>
      </c>
      <c r="R16" s="7">
        <v>44591</v>
      </c>
      <c r="S16" s="6">
        <v>44607</v>
      </c>
      <c r="T16" s="4" t="s">
        <v>34</v>
      </c>
      <c r="U16" s="4">
        <v>178</v>
      </c>
      <c r="V16" s="4">
        <v>0</v>
      </c>
      <c r="W16" s="4">
        <v>0</v>
      </c>
      <c r="X16" s="4" t="s">
        <v>36</v>
      </c>
      <c r="Y16" s="4" t="s">
        <v>86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57</v>
      </c>
      <c r="E17" s="4" t="s">
        <v>58</v>
      </c>
      <c r="F17" s="6">
        <v>44591</v>
      </c>
      <c r="G17" s="6">
        <v>44592</v>
      </c>
      <c r="H17" s="4">
        <v>1</v>
      </c>
      <c r="I17" s="4">
        <v>1</v>
      </c>
      <c r="J17" s="4">
        <v>1</v>
      </c>
      <c r="K17" s="4" t="s">
        <v>30</v>
      </c>
      <c r="L17" s="4">
        <v>178</v>
      </c>
      <c r="M17" s="4">
        <v>178</v>
      </c>
      <c r="N17" s="4" t="s">
        <v>88</v>
      </c>
      <c r="O17" s="4" t="s">
        <v>32</v>
      </c>
      <c r="P17" s="4" t="s">
        <v>33</v>
      </c>
      <c r="Q17" s="4">
        <v>0</v>
      </c>
      <c r="R17" s="7">
        <v>44591</v>
      </c>
      <c r="S17" s="6">
        <v>44607</v>
      </c>
      <c r="T17" s="4" t="s">
        <v>34</v>
      </c>
      <c r="U17" s="4">
        <v>178</v>
      </c>
      <c r="V17" s="4">
        <v>0</v>
      </c>
      <c r="W17" s="4">
        <v>0</v>
      </c>
      <c r="X17" s="4" t="s">
        <v>36</v>
      </c>
      <c r="Y17" s="4" t="s">
        <v>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N26" sqref="N26"/>
    </sheetView>
  </sheetViews>
  <sheetFormatPr defaultColWidth="9" defaultRowHeight="13.5"/>
  <cols>
    <col min="1" max="1" width="12.625" style="4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90</v>
      </c>
    </row>
    <row r="2" s="4" customFormat="1" hidden="1" spans="1:9">
      <c r="A2" s="5">
        <v>17255063583</v>
      </c>
      <c r="B2" s="6">
        <v>44591</v>
      </c>
      <c r="C2" s="6">
        <v>44592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5">
        <v>17256440249</v>
      </c>
      <c r="B3" s="6">
        <v>44591</v>
      </c>
      <c r="C3" s="6">
        <v>44592</v>
      </c>
      <c r="D3" s="4">
        <v>202</v>
      </c>
      <c r="E3" s="4" t="str">
        <f>VLOOKUP(A3,HOP!A:L,12,0)</f>
        <v>202.00</v>
      </c>
      <c r="F3" s="4" t="str">
        <f>VLOOKUP(A3,HOP!A:C,3,0)</f>
        <v>2410645</v>
      </c>
      <c r="G3" s="4">
        <f t="shared" ref="G3:G16" si="0">D3-E3</f>
        <v>0</v>
      </c>
      <c r="H3" s="4" t="str">
        <f t="shared" ref="H3:H16" si="1">$H$1&amp;F3</f>
        <v>,2410645</v>
      </c>
      <c r="I3" s="4" t="str">
        <f>VLOOKUP(A3,HOP!A:T,20,0)</f>
        <v>直连</v>
      </c>
    </row>
    <row r="4" s="4" customFormat="1" spans="1:9">
      <c r="A4" s="5">
        <v>17256860656</v>
      </c>
      <c r="B4" s="6">
        <v>44591</v>
      </c>
      <c r="C4" s="6">
        <v>44592</v>
      </c>
      <c r="D4" s="4">
        <v>237</v>
      </c>
      <c r="E4" s="4" t="str">
        <f>VLOOKUP(A4,HOP!A:L,12,0)</f>
        <v>237.00</v>
      </c>
      <c r="F4" s="4" t="str">
        <f>VLOOKUP(A4,HOP!A:C,3,0)</f>
        <v>2410685</v>
      </c>
      <c r="G4" s="4">
        <f t="shared" si="0"/>
        <v>0</v>
      </c>
      <c r="H4" s="4" t="str">
        <f t="shared" si="1"/>
        <v>,2410685</v>
      </c>
      <c r="I4" s="4" t="str">
        <f>VLOOKUP(A4,HOP!A:T,20,0)</f>
        <v>直连</v>
      </c>
    </row>
    <row r="5" s="4" customFormat="1" spans="1:9">
      <c r="A5" s="5">
        <v>17257197117</v>
      </c>
      <c r="B5" s="6">
        <v>44591</v>
      </c>
      <c r="C5" s="6">
        <v>44592</v>
      </c>
      <c r="D5" s="4">
        <v>132</v>
      </c>
      <c r="E5" s="4" t="str">
        <f>VLOOKUP(A5,HOP!A:L,12,0)</f>
        <v>132.00</v>
      </c>
      <c r="F5" s="4" t="str">
        <f>VLOOKUP(A5,HOP!A:C,3,0)</f>
        <v>2410732</v>
      </c>
      <c r="G5" s="4">
        <f t="shared" si="0"/>
        <v>0</v>
      </c>
      <c r="H5" s="4" t="str">
        <f t="shared" si="1"/>
        <v>,2410732</v>
      </c>
      <c r="I5" s="4" t="str">
        <f>VLOOKUP(A5,HOP!A:T,20,0)</f>
        <v>直连</v>
      </c>
    </row>
    <row r="6" s="4" customFormat="1" spans="1:9">
      <c r="A6" s="5">
        <v>17257229141</v>
      </c>
      <c r="B6" s="6">
        <v>44591</v>
      </c>
      <c r="C6" s="6">
        <v>44592</v>
      </c>
      <c r="D6" s="4">
        <v>206</v>
      </c>
      <c r="E6" s="4" t="str">
        <f>VLOOKUP(A6,HOP!A:L,12,0)</f>
        <v>206.00</v>
      </c>
      <c r="F6" s="4" t="str">
        <f>VLOOKUP(A6,HOP!A:C,3,0)</f>
        <v>2410738</v>
      </c>
      <c r="G6" s="4">
        <f t="shared" si="0"/>
        <v>0</v>
      </c>
      <c r="H6" s="4" t="str">
        <f t="shared" si="1"/>
        <v>,2410738</v>
      </c>
      <c r="I6" s="4" t="str">
        <f>VLOOKUP(A6,HOP!A:T,20,0)</f>
        <v>直连</v>
      </c>
    </row>
    <row r="7" s="4" customFormat="1" spans="1:9">
      <c r="A7" s="5">
        <v>17257425188</v>
      </c>
      <c r="B7" s="6">
        <v>44591</v>
      </c>
      <c r="C7" s="6">
        <v>44592</v>
      </c>
      <c r="D7" s="4">
        <v>178</v>
      </c>
      <c r="E7" s="4" t="str">
        <f>VLOOKUP(A7,HOP!A:L,12,0)</f>
        <v>178.00</v>
      </c>
      <c r="F7" s="4" t="str">
        <f>VLOOKUP(A7,HOP!A:C,3,0)</f>
        <v>2410772</v>
      </c>
      <c r="G7" s="4">
        <f t="shared" si="0"/>
        <v>0</v>
      </c>
      <c r="H7" s="4" t="str">
        <f t="shared" si="1"/>
        <v>,2410772</v>
      </c>
      <c r="I7" s="4" t="str">
        <f>VLOOKUP(A7,HOP!A:T,20,0)</f>
        <v>直连</v>
      </c>
    </row>
    <row r="8" s="4" customFormat="1" spans="1:9">
      <c r="A8" s="5">
        <v>17257615130</v>
      </c>
      <c r="B8" s="6">
        <v>44591</v>
      </c>
      <c r="C8" s="6">
        <v>44592</v>
      </c>
      <c r="D8" s="4">
        <v>525</v>
      </c>
      <c r="E8" s="4" t="str">
        <f>VLOOKUP(A8,HOP!A:L,12,0)</f>
        <v>525.00</v>
      </c>
      <c r="F8" s="4" t="str">
        <f>VLOOKUP(A8,HOP!A:C,3,0)</f>
        <v>2410811</v>
      </c>
      <c r="G8" s="4">
        <f t="shared" si="0"/>
        <v>0</v>
      </c>
      <c r="H8" s="4" t="str">
        <f t="shared" si="1"/>
        <v>,2410811</v>
      </c>
      <c r="I8" s="4" t="str">
        <f>VLOOKUP(A8,HOP!A:T,20,0)</f>
        <v>直连</v>
      </c>
    </row>
    <row r="9" s="4" customFormat="1" spans="1:9">
      <c r="A9" s="5">
        <v>17257738970</v>
      </c>
      <c r="B9" s="6">
        <v>44591</v>
      </c>
      <c r="C9" s="6">
        <v>44592</v>
      </c>
      <c r="D9" s="4">
        <v>133</v>
      </c>
      <c r="E9" s="4" t="str">
        <f>VLOOKUP(A9,HOP!A:L,12,0)</f>
        <v>133.00</v>
      </c>
      <c r="F9" s="4" t="str">
        <f>VLOOKUP(A9,HOP!A:C,3,0)</f>
        <v>2410831</v>
      </c>
      <c r="G9" s="4">
        <f t="shared" si="0"/>
        <v>0</v>
      </c>
      <c r="H9" s="4" t="str">
        <f t="shared" si="1"/>
        <v>,2410831</v>
      </c>
      <c r="I9" s="4" t="str">
        <f>VLOOKUP(A9,HOP!A:T,20,0)</f>
        <v>直连</v>
      </c>
    </row>
    <row r="10" s="4" customFormat="1" spans="1:9">
      <c r="A10" s="5">
        <v>17257962877</v>
      </c>
      <c r="B10" s="6">
        <v>44591</v>
      </c>
      <c r="C10" s="6">
        <v>44592</v>
      </c>
      <c r="D10" s="4">
        <v>152</v>
      </c>
      <c r="E10" s="4" t="str">
        <f>VLOOKUP(A10,HOP!A:L,12,0)</f>
        <v>152.00</v>
      </c>
      <c r="F10" s="4" t="str">
        <f>VLOOKUP(A10,HOP!A:C,3,0)</f>
        <v>2410874</v>
      </c>
      <c r="G10" s="4">
        <f t="shared" si="0"/>
        <v>0</v>
      </c>
      <c r="H10" s="4" t="str">
        <f t="shared" si="1"/>
        <v>,2410874</v>
      </c>
      <c r="I10" s="4" t="str">
        <f>VLOOKUP(A10,HOP!A:T,20,0)</f>
        <v>直连</v>
      </c>
    </row>
    <row r="11" s="4" customFormat="1" spans="1:9">
      <c r="A11" s="5">
        <v>17257995650</v>
      </c>
      <c r="B11" s="6">
        <v>44591</v>
      </c>
      <c r="C11" s="6">
        <v>44592</v>
      </c>
      <c r="D11" s="4">
        <v>525</v>
      </c>
      <c r="E11" s="4" t="str">
        <f>VLOOKUP(A11,HOP!A:L,12,0)</f>
        <v>525.00</v>
      </c>
      <c r="F11" s="4" t="str">
        <f>VLOOKUP(A11,HOP!A:C,3,0)</f>
        <v>2410885</v>
      </c>
      <c r="G11" s="4">
        <f t="shared" si="0"/>
        <v>0</v>
      </c>
      <c r="H11" s="4" t="str">
        <f t="shared" si="1"/>
        <v>,2410885</v>
      </c>
      <c r="I11" s="4" t="str">
        <f>VLOOKUP(A11,HOP!A:T,20,0)</f>
        <v>直连</v>
      </c>
    </row>
    <row r="12" s="4" customFormat="1" spans="1:9">
      <c r="A12" s="5">
        <v>17258146767</v>
      </c>
      <c r="B12" s="6">
        <v>44591</v>
      </c>
      <c r="C12" s="6">
        <v>44592</v>
      </c>
      <c r="D12" s="4">
        <v>525</v>
      </c>
      <c r="E12" s="4" t="str">
        <f>VLOOKUP(A12,HOP!A:L,12,0)</f>
        <v>525.00</v>
      </c>
      <c r="F12" s="4" t="str">
        <f>VLOOKUP(A12,HOP!A:C,3,0)</f>
        <v>2410906</v>
      </c>
      <c r="G12" s="4">
        <f t="shared" si="0"/>
        <v>0</v>
      </c>
      <c r="H12" s="4" t="str">
        <f t="shared" si="1"/>
        <v>,2410906</v>
      </c>
      <c r="I12" s="4" t="str">
        <f>VLOOKUP(A12,HOP!A:T,20,0)</f>
        <v>直连</v>
      </c>
    </row>
    <row r="13" s="4" customFormat="1" spans="1:9">
      <c r="A13" s="5">
        <v>17258599275</v>
      </c>
      <c r="B13" s="6">
        <v>44591</v>
      </c>
      <c r="C13" s="6">
        <v>44592</v>
      </c>
      <c r="D13" s="4">
        <v>227</v>
      </c>
      <c r="E13" s="4" t="str">
        <f>VLOOKUP(A13,HOP!A:L,12,0)</f>
        <v>227.00</v>
      </c>
      <c r="F13" s="4" t="str">
        <f>VLOOKUP(A13,HOP!A:C,3,0)</f>
        <v>2410989</v>
      </c>
      <c r="G13" s="4">
        <f t="shared" si="0"/>
        <v>0</v>
      </c>
      <c r="H13" s="4" t="str">
        <f t="shared" si="1"/>
        <v>,2410989</v>
      </c>
      <c r="I13" s="4" t="str">
        <f>VLOOKUP(A13,HOP!A:T,20,0)</f>
        <v>直连</v>
      </c>
    </row>
    <row r="14" s="4" customFormat="1" spans="1:9">
      <c r="A14" s="5">
        <v>17258780228</v>
      </c>
      <c r="B14" s="6">
        <v>44591</v>
      </c>
      <c r="C14" s="6">
        <v>44592</v>
      </c>
      <c r="D14" s="4">
        <v>311</v>
      </c>
      <c r="E14" s="4" t="str">
        <f>VLOOKUP(A14,HOP!A:L,12,0)</f>
        <v>311.00</v>
      </c>
      <c r="F14" s="4" t="str">
        <f>VLOOKUP(A14,HOP!A:C,3,0)</f>
        <v>2411029</v>
      </c>
      <c r="G14" s="4">
        <f t="shared" si="0"/>
        <v>0</v>
      </c>
      <c r="H14" s="4" t="str">
        <f t="shared" si="1"/>
        <v>,2411029</v>
      </c>
      <c r="I14" s="4" t="str">
        <f>VLOOKUP(A14,HOP!A:T,20,0)</f>
        <v>直连</v>
      </c>
    </row>
    <row r="15" s="4" customFormat="1" spans="1:9">
      <c r="A15" s="5">
        <v>17258782328</v>
      </c>
      <c r="B15" s="6">
        <v>44591</v>
      </c>
      <c r="C15" s="6">
        <v>44592</v>
      </c>
      <c r="D15" s="4">
        <v>178</v>
      </c>
      <c r="E15" s="4" t="str">
        <f>VLOOKUP(A15,HOP!A:L,12,0)</f>
        <v>178.00</v>
      </c>
      <c r="F15" s="4" t="str">
        <f>VLOOKUP(A15,HOP!A:C,3,0)</f>
        <v>2411030</v>
      </c>
      <c r="G15" s="4">
        <f t="shared" si="0"/>
        <v>0</v>
      </c>
      <c r="H15" s="4" t="str">
        <f t="shared" si="1"/>
        <v>,2411030</v>
      </c>
      <c r="I15" s="4" t="str">
        <f>VLOOKUP(A15,HOP!A:T,20,0)</f>
        <v>直连</v>
      </c>
    </row>
    <row r="16" s="4" customFormat="1" spans="1:9">
      <c r="A16" s="5">
        <v>17261422302</v>
      </c>
      <c r="B16" s="6">
        <v>44591</v>
      </c>
      <c r="C16" s="6">
        <v>44592</v>
      </c>
      <c r="D16" s="4">
        <v>178</v>
      </c>
      <c r="E16" s="4" t="str">
        <f>VLOOKUP(A16,HOP!A:L,12,0)</f>
        <v>178.00</v>
      </c>
      <c r="F16" s="4" t="str">
        <f>VLOOKUP(A16,HOP!A:C,3,0)</f>
        <v>2411042</v>
      </c>
      <c r="G16" s="4">
        <f t="shared" si="0"/>
        <v>0</v>
      </c>
      <c r="H16" s="4" t="str">
        <f t="shared" si="1"/>
        <v>,2411042</v>
      </c>
      <c r="I16" s="4" t="str">
        <f>VLOOKUP(A16,HOP!A:T,20,0)</f>
        <v>直连</v>
      </c>
    </row>
    <row r="18" spans="4:4">
      <c r="D18" s="4">
        <f>SUM(D2:D17)</f>
        <v>3709</v>
      </c>
    </row>
    <row r="19" spans="4:4">
      <c r="D19" s="4" t="s">
        <v>91</v>
      </c>
    </row>
    <row r="23" spans="1:1">
      <c r="A23" s="4" t="s">
        <v>92</v>
      </c>
    </row>
    <row r="24" spans="1:1">
      <c r="A24" s="4" t="s">
        <v>93</v>
      </c>
    </row>
  </sheetData>
  <autoFilter ref="A1:XFD19">
    <filterColumn colId="3">
      <filters blank="1">
        <filter val="311"/>
        <filter val="132"/>
        <filter val="152"/>
        <filter val="202"/>
        <filter val="133"/>
        <filter val="525"/>
        <filter val="206"/>
        <filter val="227"/>
        <filter val="237"/>
        <filter val="178"/>
        <filter val="3709"/>
        <filter val="3709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G32" sqref="G3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94</v>
      </c>
      <c r="B1" s="2" t="s">
        <v>95</v>
      </c>
      <c r="C1" s="2" t="s">
        <v>96</v>
      </c>
      <c r="D1" s="2" t="s">
        <v>97</v>
      </c>
      <c r="E1" s="2" t="s">
        <v>13</v>
      </c>
      <c r="F1" s="2" t="s">
        <v>5</v>
      </c>
      <c r="G1" s="2" t="s">
        <v>6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</row>
    <row r="2" s="1" customFormat="1" spans="1:20">
      <c r="A2" s="3">
        <v>17261422302</v>
      </c>
      <c r="B2" s="1" t="s">
        <v>111</v>
      </c>
      <c r="C2" s="1" t="s">
        <v>112</v>
      </c>
      <c r="D2" s="1" t="s">
        <v>113</v>
      </c>
      <c r="E2" s="1" t="s">
        <v>88</v>
      </c>
      <c r="F2" s="1" t="s">
        <v>111</v>
      </c>
      <c r="G2" s="1" t="s">
        <v>114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123</v>
      </c>
      <c r="T2" s="1" t="s">
        <v>124</v>
      </c>
    </row>
    <row r="3" s="1" customFormat="1" spans="1:20">
      <c r="A3" s="3">
        <v>17258782328</v>
      </c>
      <c r="B3" s="1" t="s">
        <v>111</v>
      </c>
      <c r="C3" s="1" t="s">
        <v>125</v>
      </c>
      <c r="D3" s="1" t="s">
        <v>113</v>
      </c>
      <c r="E3" s="1" t="s">
        <v>85</v>
      </c>
      <c r="F3" s="1" t="s">
        <v>111</v>
      </c>
      <c r="G3" s="1" t="s">
        <v>114</v>
      </c>
      <c r="H3" s="1" t="s">
        <v>115</v>
      </c>
      <c r="I3" s="1" t="s">
        <v>116</v>
      </c>
      <c r="J3" s="1" t="s">
        <v>117</v>
      </c>
      <c r="K3" s="1" t="s">
        <v>116</v>
      </c>
      <c r="L3" s="1" t="s">
        <v>116</v>
      </c>
      <c r="M3" s="1" t="s">
        <v>118</v>
      </c>
      <c r="N3" s="1" t="s">
        <v>118</v>
      </c>
      <c r="O3" s="1" t="s">
        <v>119</v>
      </c>
      <c r="P3" s="1" t="s">
        <v>120</v>
      </c>
      <c r="Q3" s="1" t="s">
        <v>126</v>
      </c>
      <c r="R3" s="1" t="s">
        <v>122</v>
      </c>
      <c r="S3" s="1" t="s">
        <v>123</v>
      </c>
      <c r="T3" s="1" t="s">
        <v>124</v>
      </c>
    </row>
    <row r="4" s="1" customFormat="1" spans="1:20">
      <c r="A4" s="3">
        <v>17258780228</v>
      </c>
      <c r="B4" s="1" t="s">
        <v>111</v>
      </c>
      <c r="C4" s="1" t="s">
        <v>127</v>
      </c>
      <c r="D4" s="1" t="s">
        <v>128</v>
      </c>
      <c r="E4" s="1" t="s">
        <v>129</v>
      </c>
      <c r="F4" s="1" t="s">
        <v>111</v>
      </c>
      <c r="G4" s="1" t="s">
        <v>114</v>
      </c>
      <c r="H4" s="1" t="s">
        <v>115</v>
      </c>
      <c r="I4" s="1" t="s">
        <v>130</v>
      </c>
      <c r="J4" s="1" t="s">
        <v>117</v>
      </c>
      <c r="K4" s="1" t="s">
        <v>130</v>
      </c>
      <c r="L4" s="1" t="s">
        <v>130</v>
      </c>
      <c r="M4" s="1" t="s">
        <v>118</v>
      </c>
      <c r="N4" s="1" t="s">
        <v>118</v>
      </c>
      <c r="O4" s="1" t="s">
        <v>119</v>
      </c>
      <c r="P4" s="1" t="s">
        <v>120</v>
      </c>
      <c r="Q4" s="1" t="s">
        <v>131</v>
      </c>
      <c r="R4" s="1" t="s">
        <v>122</v>
      </c>
      <c r="S4" s="1" t="s">
        <v>123</v>
      </c>
      <c r="T4" s="1" t="s">
        <v>124</v>
      </c>
    </row>
    <row r="5" s="1" customFormat="1" spans="1:20">
      <c r="A5" s="3">
        <v>17258599275</v>
      </c>
      <c r="B5" s="1" t="s">
        <v>111</v>
      </c>
      <c r="C5" s="1" t="s">
        <v>132</v>
      </c>
      <c r="D5" s="1" t="s">
        <v>133</v>
      </c>
      <c r="E5" s="1" t="s">
        <v>79</v>
      </c>
      <c r="F5" s="1" t="s">
        <v>111</v>
      </c>
      <c r="G5" s="1" t="s">
        <v>114</v>
      </c>
      <c r="H5" s="1" t="s">
        <v>115</v>
      </c>
      <c r="I5" s="1" t="s">
        <v>134</v>
      </c>
      <c r="J5" s="1" t="s">
        <v>117</v>
      </c>
      <c r="K5" s="1" t="s">
        <v>134</v>
      </c>
      <c r="L5" s="1" t="s">
        <v>134</v>
      </c>
      <c r="M5" s="1" t="s">
        <v>118</v>
      </c>
      <c r="N5" s="1" t="s">
        <v>118</v>
      </c>
      <c r="O5" s="1" t="s">
        <v>119</v>
      </c>
      <c r="P5" s="1" t="s">
        <v>120</v>
      </c>
      <c r="Q5" s="1" t="s">
        <v>135</v>
      </c>
      <c r="R5" s="1" t="s">
        <v>122</v>
      </c>
      <c r="S5" s="1" t="s">
        <v>123</v>
      </c>
      <c r="T5" s="1" t="s">
        <v>124</v>
      </c>
    </row>
    <row r="6" s="1" customFormat="1" spans="1:20">
      <c r="A6" s="3">
        <v>17258146767</v>
      </c>
      <c r="B6" s="1" t="s">
        <v>111</v>
      </c>
      <c r="C6" s="1" t="s">
        <v>136</v>
      </c>
      <c r="D6" s="1" t="s">
        <v>137</v>
      </c>
      <c r="E6" s="1" t="s">
        <v>138</v>
      </c>
      <c r="F6" s="1" t="s">
        <v>111</v>
      </c>
      <c r="G6" s="1" t="s">
        <v>114</v>
      </c>
      <c r="H6" s="1" t="s">
        <v>115</v>
      </c>
      <c r="I6" s="1" t="s">
        <v>139</v>
      </c>
      <c r="J6" s="1" t="s">
        <v>117</v>
      </c>
      <c r="K6" s="1" t="s">
        <v>139</v>
      </c>
      <c r="L6" s="1" t="s">
        <v>139</v>
      </c>
      <c r="M6" s="1" t="s">
        <v>118</v>
      </c>
      <c r="N6" s="1" t="s">
        <v>118</v>
      </c>
      <c r="O6" s="1" t="s">
        <v>119</v>
      </c>
      <c r="P6" s="1" t="s">
        <v>120</v>
      </c>
      <c r="Q6" s="1" t="s">
        <v>140</v>
      </c>
      <c r="R6" s="1" t="s">
        <v>122</v>
      </c>
      <c r="S6" s="1" t="s">
        <v>123</v>
      </c>
      <c r="T6" s="1" t="s">
        <v>124</v>
      </c>
    </row>
    <row r="7" s="1" customFormat="1" spans="1:20">
      <c r="A7" s="3">
        <v>17257995650</v>
      </c>
      <c r="B7" s="1" t="s">
        <v>111</v>
      </c>
      <c r="C7" s="1" t="s">
        <v>141</v>
      </c>
      <c r="D7" s="1" t="s">
        <v>137</v>
      </c>
      <c r="E7" s="1" t="s">
        <v>142</v>
      </c>
      <c r="F7" s="1" t="s">
        <v>111</v>
      </c>
      <c r="G7" s="1" t="s">
        <v>114</v>
      </c>
      <c r="H7" s="1" t="s">
        <v>115</v>
      </c>
      <c r="I7" s="1" t="s">
        <v>139</v>
      </c>
      <c r="J7" s="1" t="s">
        <v>117</v>
      </c>
      <c r="K7" s="1" t="s">
        <v>139</v>
      </c>
      <c r="L7" s="1" t="s">
        <v>139</v>
      </c>
      <c r="M7" s="1" t="s">
        <v>118</v>
      </c>
      <c r="N7" s="1" t="s">
        <v>118</v>
      </c>
      <c r="O7" s="1" t="s">
        <v>119</v>
      </c>
      <c r="P7" s="1" t="s">
        <v>120</v>
      </c>
      <c r="Q7" s="1" t="s">
        <v>143</v>
      </c>
      <c r="R7" s="1" t="s">
        <v>122</v>
      </c>
      <c r="S7" s="1" t="s">
        <v>123</v>
      </c>
      <c r="T7" s="1" t="s">
        <v>124</v>
      </c>
    </row>
    <row r="8" s="1" customFormat="1" spans="1:20">
      <c r="A8" s="3">
        <v>17257962877</v>
      </c>
      <c r="B8" s="1" t="s">
        <v>111</v>
      </c>
      <c r="C8" s="1" t="s">
        <v>144</v>
      </c>
      <c r="D8" s="1" t="s">
        <v>145</v>
      </c>
      <c r="E8" s="1" t="s">
        <v>71</v>
      </c>
      <c r="F8" s="1" t="s">
        <v>111</v>
      </c>
      <c r="G8" s="1" t="s">
        <v>114</v>
      </c>
      <c r="H8" s="1" t="s">
        <v>115</v>
      </c>
      <c r="I8" s="1" t="s">
        <v>146</v>
      </c>
      <c r="J8" s="1" t="s">
        <v>117</v>
      </c>
      <c r="K8" s="1" t="s">
        <v>146</v>
      </c>
      <c r="L8" s="1" t="s">
        <v>146</v>
      </c>
      <c r="M8" s="1" t="s">
        <v>118</v>
      </c>
      <c r="N8" s="1" t="s">
        <v>118</v>
      </c>
      <c r="O8" s="1" t="s">
        <v>119</v>
      </c>
      <c r="P8" s="1" t="s">
        <v>120</v>
      </c>
      <c r="Q8" s="1" t="s">
        <v>147</v>
      </c>
      <c r="R8" s="1" t="s">
        <v>122</v>
      </c>
      <c r="S8" s="1" t="s">
        <v>123</v>
      </c>
      <c r="T8" s="1" t="s">
        <v>124</v>
      </c>
    </row>
    <row r="9" s="1" customFormat="1" spans="1:20">
      <c r="A9" s="3">
        <v>17257738970</v>
      </c>
      <c r="B9" s="1" t="s">
        <v>111</v>
      </c>
      <c r="C9" s="1" t="s">
        <v>148</v>
      </c>
      <c r="D9" s="1" t="s">
        <v>149</v>
      </c>
      <c r="E9" s="1" t="s">
        <v>67</v>
      </c>
      <c r="F9" s="1" t="s">
        <v>111</v>
      </c>
      <c r="G9" s="1" t="s">
        <v>114</v>
      </c>
      <c r="H9" s="1" t="s">
        <v>115</v>
      </c>
      <c r="I9" s="1" t="s">
        <v>150</v>
      </c>
      <c r="J9" s="1" t="s">
        <v>117</v>
      </c>
      <c r="K9" s="1" t="s">
        <v>150</v>
      </c>
      <c r="L9" s="1" t="s">
        <v>150</v>
      </c>
      <c r="M9" s="1" t="s">
        <v>118</v>
      </c>
      <c r="N9" s="1" t="s">
        <v>118</v>
      </c>
      <c r="O9" s="1" t="s">
        <v>119</v>
      </c>
      <c r="P9" s="1" t="s">
        <v>120</v>
      </c>
      <c r="Q9" s="1" t="s">
        <v>151</v>
      </c>
      <c r="R9" s="1" t="s">
        <v>122</v>
      </c>
      <c r="S9" s="1" t="s">
        <v>123</v>
      </c>
      <c r="T9" s="1" t="s">
        <v>124</v>
      </c>
    </row>
    <row r="10" s="1" customFormat="1" spans="1:20">
      <c r="A10" s="3">
        <v>17257615130</v>
      </c>
      <c r="B10" s="1" t="s">
        <v>111</v>
      </c>
      <c r="C10" s="1" t="s">
        <v>152</v>
      </c>
      <c r="D10" s="1" t="s">
        <v>137</v>
      </c>
      <c r="E10" s="1" t="s">
        <v>153</v>
      </c>
      <c r="F10" s="1" t="s">
        <v>111</v>
      </c>
      <c r="G10" s="1" t="s">
        <v>114</v>
      </c>
      <c r="H10" s="1" t="s">
        <v>115</v>
      </c>
      <c r="I10" s="1" t="s">
        <v>139</v>
      </c>
      <c r="J10" s="1" t="s">
        <v>117</v>
      </c>
      <c r="K10" s="1" t="s">
        <v>139</v>
      </c>
      <c r="L10" s="1" t="s">
        <v>139</v>
      </c>
      <c r="M10" s="1" t="s">
        <v>118</v>
      </c>
      <c r="N10" s="1" t="s">
        <v>118</v>
      </c>
      <c r="O10" s="1" t="s">
        <v>119</v>
      </c>
      <c r="P10" s="1" t="s">
        <v>120</v>
      </c>
      <c r="Q10" s="1" t="s">
        <v>154</v>
      </c>
      <c r="R10" s="1" t="s">
        <v>122</v>
      </c>
      <c r="S10" s="1" t="s">
        <v>123</v>
      </c>
      <c r="T10" s="1" t="s">
        <v>124</v>
      </c>
    </row>
    <row r="11" s="1" customFormat="1" spans="1:20">
      <c r="A11" s="3">
        <v>17257425188</v>
      </c>
      <c r="B11" s="1" t="s">
        <v>111</v>
      </c>
      <c r="C11" s="1" t="s">
        <v>155</v>
      </c>
      <c r="D11" s="1" t="s">
        <v>113</v>
      </c>
      <c r="E11" s="1" t="s">
        <v>59</v>
      </c>
      <c r="F11" s="1" t="s">
        <v>111</v>
      </c>
      <c r="G11" s="1" t="s">
        <v>114</v>
      </c>
      <c r="H11" s="1" t="s">
        <v>115</v>
      </c>
      <c r="I11" s="1" t="s">
        <v>116</v>
      </c>
      <c r="J11" s="1" t="s">
        <v>117</v>
      </c>
      <c r="K11" s="1" t="s">
        <v>116</v>
      </c>
      <c r="L11" s="1" t="s">
        <v>116</v>
      </c>
      <c r="M11" s="1" t="s">
        <v>118</v>
      </c>
      <c r="N11" s="1" t="s">
        <v>118</v>
      </c>
      <c r="O11" s="1" t="s">
        <v>119</v>
      </c>
      <c r="P11" s="1" t="s">
        <v>120</v>
      </c>
      <c r="Q11" s="1" t="s">
        <v>156</v>
      </c>
      <c r="R11" s="1" t="s">
        <v>122</v>
      </c>
      <c r="S11" s="1" t="s">
        <v>123</v>
      </c>
      <c r="T11" s="1" t="s">
        <v>124</v>
      </c>
    </row>
    <row r="12" s="1" customFormat="1" spans="1:20">
      <c r="A12" s="3">
        <v>17257229141</v>
      </c>
      <c r="B12" s="1" t="s">
        <v>111</v>
      </c>
      <c r="C12" s="1" t="s">
        <v>157</v>
      </c>
      <c r="D12" s="1" t="s">
        <v>158</v>
      </c>
      <c r="E12" s="1" t="s">
        <v>54</v>
      </c>
      <c r="F12" s="1" t="s">
        <v>111</v>
      </c>
      <c r="G12" s="1" t="s">
        <v>114</v>
      </c>
      <c r="H12" s="1" t="s">
        <v>115</v>
      </c>
      <c r="I12" s="1" t="s">
        <v>159</v>
      </c>
      <c r="J12" s="1" t="s">
        <v>117</v>
      </c>
      <c r="K12" s="1" t="s">
        <v>159</v>
      </c>
      <c r="L12" s="1" t="s">
        <v>159</v>
      </c>
      <c r="M12" s="1" t="s">
        <v>118</v>
      </c>
      <c r="N12" s="1" t="s">
        <v>118</v>
      </c>
      <c r="O12" s="1" t="s">
        <v>119</v>
      </c>
      <c r="P12" s="1" t="s">
        <v>120</v>
      </c>
      <c r="Q12" s="1" t="s">
        <v>160</v>
      </c>
      <c r="R12" s="1" t="s">
        <v>122</v>
      </c>
      <c r="S12" s="1" t="s">
        <v>123</v>
      </c>
      <c r="T12" s="1" t="s">
        <v>124</v>
      </c>
    </row>
    <row r="13" s="1" customFormat="1" spans="1:20">
      <c r="A13" s="3">
        <v>17257197117</v>
      </c>
      <c r="B13" s="1" t="s">
        <v>111</v>
      </c>
      <c r="C13" s="1" t="s">
        <v>161</v>
      </c>
      <c r="D13" s="1" t="s">
        <v>149</v>
      </c>
      <c r="E13" s="1" t="s">
        <v>50</v>
      </c>
      <c r="F13" s="1" t="s">
        <v>111</v>
      </c>
      <c r="G13" s="1" t="s">
        <v>114</v>
      </c>
      <c r="H13" s="1" t="s">
        <v>115</v>
      </c>
      <c r="I13" s="1" t="s">
        <v>162</v>
      </c>
      <c r="J13" s="1" t="s">
        <v>117</v>
      </c>
      <c r="K13" s="1" t="s">
        <v>162</v>
      </c>
      <c r="L13" s="1" t="s">
        <v>162</v>
      </c>
      <c r="M13" s="1" t="s">
        <v>118</v>
      </c>
      <c r="N13" s="1" t="s">
        <v>118</v>
      </c>
      <c r="O13" s="1" t="s">
        <v>119</v>
      </c>
      <c r="P13" s="1" t="s">
        <v>120</v>
      </c>
      <c r="Q13" s="1" t="s">
        <v>163</v>
      </c>
      <c r="R13" s="1" t="s">
        <v>122</v>
      </c>
      <c r="S13" s="1" t="s">
        <v>123</v>
      </c>
      <c r="T13" s="1" t="s">
        <v>124</v>
      </c>
    </row>
    <row r="14" s="1" customFormat="1" spans="1:20">
      <c r="A14" s="3">
        <v>17256860656</v>
      </c>
      <c r="B14" s="1" t="s">
        <v>111</v>
      </c>
      <c r="C14" s="1" t="s">
        <v>164</v>
      </c>
      <c r="D14" s="1" t="s">
        <v>165</v>
      </c>
      <c r="E14" s="1" t="s">
        <v>45</v>
      </c>
      <c r="F14" s="1" t="s">
        <v>111</v>
      </c>
      <c r="G14" s="1" t="s">
        <v>114</v>
      </c>
      <c r="H14" s="1" t="s">
        <v>115</v>
      </c>
      <c r="I14" s="1" t="s">
        <v>166</v>
      </c>
      <c r="J14" s="1" t="s">
        <v>117</v>
      </c>
      <c r="K14" s="1" t="s">
        <v>166</v>
      </c>
      <c r="L14" s="1" t="s">
        <v>166</v>
      </c>
      <c r="M14" s="1" t="s">
        <v>118</v>
      </c>
      <c r="N14" s="1" t="s">
        <v>118</v>
      </c>
      <c r="O14" s="1" t="s">
        <v>119</v>
      </c>
      <c r="P14" s="1" t="s">
        <v>120</v>
      </c>
      <c r="Q14" s="1" t="s">
        <v>167</v>
      </c>
      <c r="R14" s="1" t="s">
        <v>122</v>
      </c>
      <c r="S14" s="1" t="s">
        <v>123</v>
      </c>
      <c r="T14" s="1" t="s">
        <v>124</v>
      </c>
    </row>
    <row r="15" s="1" customFormat="1" spans="1:20">
      <c r="A15" s="3">
        <v>17256440249</v>
      </c>
      <c r="B15" s="1" t="s">
        <v>168</v>
      </c>
      <c r="C15" s="1" t="s">
        <v>169</v>
      </c>
      <c r="D15" s="1" t="s">
        <v>170</v>
      </c>
      <c r="E15" s="1" t="s">
        <v>171</v>
      </c>
      <c r="F15" s="1" t="s">
        <v>111</v>
      </c>
      <c r="G15" s="1" t="s">
        <v>114</v>
      </c>
      <c r="H15" s="1" t="s">
        <v>115</v>
      </c>
      <c r="I15" s="1" t="s">
        <v>172</v>
      </c>
      <c r="J15" s="1" t="s">
        <v>117</v>
      </c>
      <c r="K15" s="1" t="s">
        <v>172</v>
      </c>
      <c r="L15" s="1" t="s">
        <v>172</v>
      </c>
      <c r="M15" s="1" t="s">
        <v>118</v>
      </c>
      <c r="N15" s="1" t="s">
        <v>118</v>
      </c>
      <c r="O15" s="1" t="s">
        <v>119</v>
      </c>
      <c r="P15" s="1" t="s">
        <v>120</v>
      </c>
      <c r="Q15" s="1" t="s">
        <v>173</v>
      </c>
      <c r="R15" s="1" t="s">
        <v>122</v>
      </c>
      <c r="S15" s="1" t="s">
        <v>123</v>
      </c>
      <c r="T15" s="1" t="s">
        <v>124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2022-02-15T01:53:00Z</dcterms:created>
  <dcterms:modified xsi:type="dcterms:W3CDTF">2022-02-15T02:08:14Z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487190116C334328BE1ECE06FD5A946F</vt:lpwstr>
  </property>
  <property fmtid="{D5CDD505-2E9C-101B-9397-08002B2CF9AE}" pid="3" name="KSOProductBuildVer">
    <vt:lpwstr>2052-11.1.0.11294</vt:lpwstr>
  </property>
</Properties>
</file>