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对账!$A$1:$X$30</definedName>
  </definedNames>
  <calcPr calcId="144525"/>
</workbook>
</file>

<file path=xl/sharedStrings.xml><?xml version="1.0" encoding="utf-8"?>
<sst xmlns="http://schemas.openxmlformats.org/spreadsheetml/2006/main" count="950" uniqueCount="371">
  <si>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</si>
  <si>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</si>
  <si>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</si>
  <si>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</si>
  <si>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</si>
  <si>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</si>
  <si>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</si>
  <si>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</si>
  <si>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</si>
  <si>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</si>
  <si>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</si>
  <si>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</si>
  <si>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</si>
  <si>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</si>
  <si>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</si>
  <si>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</si>
  <si>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</si>
  <si>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</si>
  <si>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</si>
  <si>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</si>
  <si>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</si>
  <si>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</si>
  <si>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</si>
  <si>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</si>
  <si>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</si>
  <si>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16602318624	</t>
  </si>
  <si>
    <t>Ctrip</t>
  </si>
  <si>
    <t>正常</t>
  </si>
  <si>
    <t>[里斯本]博格齐亚德酒店(Hotel Borges Chiado)(37199299)</t>
  </si>
  <si>
    <t>标准房&lt;不退款&gt;&lt;2人入住&gt;</t>
  </si>
  <si>
    <t>USD</t>
  </si>
  <si>
    <t>Taher/Basil,Taher/Basil</t>
  </si>
  <si>
    <t>CA5326220215USD</t>
  </si>
  <si>
    <t>未提现</t>
  </si>
  <si>
    <t>携程开票</t>
  </si>
  <si>
    <t xml:space="preserve">2280471	</t>
  </si>
  <si>
    <t xml:space="preserve">655	</t>
  </si>
  <si>
    <t xml:space="preserve">17107774486	</t>
  </si>
  <si>
    <t>[爱达荷斯普林斯]阿尔戈套房酒店(Argo Inn and Suites)(40092475)</t>
  </si>
  <si>
    <t>标准客房2大床（河景）&lt;不退款&gt;&lt;2人入住&gt;</t>
  </si>
  <si>
    <t>Smith/David</t>
  </si>
  <si>
    <t xml:space="preserve">2370094	</t>
  </si>
  <si>
    <t xml:space="preserve">	</t>
  </si>
  <si>
    <t xml:space="preserve">17198516428	</t>
  </si>
  <si>
    <t>[曼彻斯特]曼彻斯特波特兰宜必思尚品酒店(Ibis Styles Manchester Portland)(37236203)</t>
  </si>
  <si>
    <t>标准大床房&lt;2人入住&gt;&lt;不退款&gt;&lt;早餐&gt;</t>
  </si>
  <si>
    <t>Andrews/Richard</t>
  </si>
  <si>
    <t xml:space="preserve">2399626	</t>
  </si>
  <si>
    <t xml:space="preserve">17213015424	</t>
  </si>
  <si>
    <t>[斯科特斯德]3棕榈酒店(3 Palms Hotel)(40134014)</t>
  </si>
  <si>
    <t>豪华客房1张特大床&lt;不退款&gt;&lt;2人入住&gt;</t>
  </si>
  <si>
    <t>Gordina/Anastasiia,Johnstone/Brian</t>
  </si>
  <si>
    <t xml:space="preserve">2405782	</t>
  </si>
  <si>
    <t xml:space="preserve">1362979	</t>
  </si>
  <si>
    <t xml:space="preserve">17228339204	</t>
  </si>
  <si>
    <t>[凤凰城]凤凰城芳德瑞酒店(Found Re Phoenix)(44788910)</t>
  </si>
  <si>
    <t>标准特大床房&lt;不退款&gt;&lt;2人入住&gt;</t>
  </si>
  <si>
    <t>Broadwell/Mark</t>
  </si>
  <si>
    <t xml:space="preserve">2408468	</t>
  </si>
  <si>
    <t xml:space="preserve">17235342573	</t>
  </si>
  <si>
    <t>[陶尔哈姆莱茨]伦敦塔酒店(The Tower Hotel London)(37210264)</t>
  </si>
  <si>
    <t>标准双床房&lt;不退款&gt;&lt;2人入住&gt;</t>
  </si>
  <si>
    <t>Vadher/Mayuri</t>
  </si>
  <si>
    <t xml:space="preserve">2409101	</t>
  </si>
  <si>
    <t>取消</t>
  </si>
  <si>
    <t xml:space="preserve">17243924533	</t>
  </si>
  <si>
    <t>Peach/Adam,Smith/Sian</t>
  </si>
  <si>
    <t xml:space="preserve">2409886	</t>
  </si>
  <si>
    <t xml:space="preserve">17258434405	</t>
  </si>
  <si>
    <t>[索普莱斯]瑟普赖斯近西太阳城凯艺套房酒店(Comfort Inn &amp; Suites Surprise Near Sun City West)(37196952)</t>
  </si>
  <si>
    <t>标准房, 1 张特大床房&lt;2人入住&gt;&lt;不退款&gt;&lt;早餐&gt;</t>
  </si>
  <si>
    <t>Robson/Stephanie Lorraine</t>
  </si>
  <si>
    <t xml:space="preserve">2410953	</t>
  </si>
  <si>
    <t xml:space="preserve">64888874	</t>
  </si>
  <si>
    <t xml:space="preserve">17261854219	</t>
  </si>
  <si>
    <t>[马贝拉]温驰艾斯特拉德尔马酒店(Hotel Vincci Estrella del Mar)(37214741)</t>
  </si>
  <si>
    <t>高级房&lt;不退款&gt;&lt;2人入住&gt;</t>
  </si>
  <si>
    <t>Paramio Calderon/Ignacio</t>
  </si>
  <si>
    <t xml:space="preserve">2411082	</t>
  </si>
  <si>
    <t xml:space="preserve">17263489339	</t>
  </si>
  <si>
    <t>[首尔]精选典藏酒店(Handpicked Hotel &amp; Collections)(44796724)</t>
  </si>
  <si>
    <t>公寓标准特大床房&lt;不退款&gt;&lt;2人入住&gt;</t>
  </si>
  <si>
    <t>lee/Dongyeob</t>
  </si>
  <si>
    <t xml:space="preserve">2411430	</t>
  </si>
  <si>
    <t xml:space="preserve">17265570182	</t>
  </si>
  <si>
    <t>[莱克兰]北莱克兰 I-4 舒适套房酒店(Comfort Inn &amp; Suites Lakeland North I-4)(39058773)</t>
  </si>
  <si>
    <t>标准房, 1 张特大床房&lt;早餐&gt;&lt;不退款&gt;&lt;2人入住&gt;</t>
  </si>
  <si>
    <t>Luedeka/Brooke Elizabeth</t>
  </si>
  <si>
    <t xml:space="preserve">2411802	</t>
  </si>
  <si>
    <t xml:space="preserve">65192658	</t>
  </si>
  <si>
    <t xml:space="preserve">17273556901	</t>
  </si>
  <si>
    <t>[罗克汉普顿]罗克汉普顿迎宾汽车旅馆(Welcome Home Motel Rockhampton)(48367469)</t>
  </si>
  <si>
    <t>标准房(大床)&lt;不退款&gt;&lt;2人入住&gt;</t>
  </si>
  <si>
    <t>Cassidy/Margaret</t>
  </si>
  <si>
    <t xml:space="preserve">2412438	</t>
  </si>
  <si>
    <t xml:space="preserve">EXP-1888903522	</t>
  </si>
  <si>
    <t xml:space="preserve">17277192499	</t>
  </si>
  <si>
    <t>[新加坡]新加坡康莱德酒店  (Staycation Approved)(Conrad Centennial Singapore (Staycation Approved))(37203466)</t>
  </si>
  <si>
    <t>豪华房&lt;不退款&gt;&lt;2人入住&gt;</t>
  </si>
  <si>
    <t>ong/kah hwee,chan/ruth</t>
  </si>
  <si>
    <t xml:space="preserve">2412485	</t>
  </si>
  <si>
    <t xml:space="preserve">17279353438	</t>
  </si>
  <si>
    <t>[日内瓦]日内瓦皇家马诺特酒店(Hotel Royal Manotel Geneva)(37201410)</t>
  </si>
  <si>
    <t>高级双人房&lt;不退款&gt;&lt;2人入住&gt;</t>
  </si>
  <si>
    <t>Mei kuen/Chung,Mei kuen/Chung</t>
  </si>
  <si>
    <t xml:space="preserve">2412716	</t>
  </si>
  <si>
    <t xml:space="preserve">10834014	</t>
  </si>
  <si>
    <t xml:space="preserve">17281470550	</t>
  </si>
  <si>
    <t>[居銮]御庭酒店(The Imperial Hotel)(48367336)</t>
  </si>
  <si>
    <t>豪华房(特大床)&lt;不退款&gt;&lt;2人入住&gt;</t>
  </si>
  <si>
    <t>Farid/Muhamad,Farid/Muhamad</t>
  </si>
  <si>
    <t xml:space="preserve">2412951	</t>
  </si>
  <si>
    <t xml:space="preserve">17287447332	</t>
  </si>
  <si>
    <t>Koh/Bao Yun</t>
  </si>
  <si>
    <t xml:space="preserve">2413189	</t>
  </si>
  <si>
    <t xml:space="preserve">17297453346	</t>
  </si>
  <si>
    <t>[巴黎]巴黎半岛酒店(Hotel the Peninsula Paris)(37209220)</t>
  </si>
  <si>
    <t>豪华房 .&lt;不退款&gt;&lt;2人入住&gt;</t>
  </si>
  <si>
    <t>Biswas/Arnab</t>
  </si>
  <si>
    <t xml:space="preserve">17313400025	</t>
  </si>
  <si>
    <t>[莫斯科]伊兹麦乐福贝塔酒店(Izmailovo Beta Hotel)(37200809)</t>
  </si>
  <si>
    <t>商务双人房&lt;2人入住&gt;&lt;不退款&gt;</t>
  </si>
  <si>
    <t>Olga/Egorova</t>
  </si>
  <si>
    <t xml:space="preserve">17320878366	</t>
  </si>
  <si>
    <t>[旧金山]旧金山适居酒店(San Francisco Proper Hotel)(44681919)</t>
  </si>
  <si>
    <t>豪华特大床或大号床房&lt;不退款&gt;&lt;2人入住&gt;</t>
  </si>
  <si>
    <t>Cronan/Patrick</t>
  </si>
  <si>
    <t xml:space="preserve">2416152	</t>
  </si>
  <si>
    <t xml:space="preserve">77349SC041085	</t>
  </si>
  <si>
    <t xml:space="preserve">17325439428	</t>
  </si>
  <si>
    <t>[巴洛克]德禺海滩度假酒店(De Rhu Beach Resort)(39664763)</t>
  </si>
  <si>
    <t>Izwan/Syawal</t>
  </si>
  <si>
    <t xml:space="preserve">2416292	</t>
  </si>
  <si>
    <t xml:space="preserve">354669	</t>
  </si>
  <si>
    <t xml:space="preserve">17326164372	</t>
  </si>
  <si>
    <t>[吉隆坡]吉隆坡市中心华美达套房酒店(Ramada Suites by Wyndham Kuala Lumpur City Centre)(40742356)</t>
  </si>
  <si>
    <t>工作室行政特大床房&lt;不退款&gt;&lt;2人入住&gt;</t>
  </si>
  <si>
    <t>TEH/SOO KUAN</t>
  </si>
  <si>
    <t xml:space="preserve">2416478	</t>
  </si>
  <si>
    <t xml:space="preserve">17327091965	</t>
  </si>
  <si>
    <t>mohamad/mohd amy affandi</t>
  </si>
  <si>
    <t xml:space="preserve">2416743	</t>
  </si>
  <si>
    <t xml:space="preserve">354699	</t>
  </si>
  <si>
    <t xml:space="preserve">17333058879	</t>
  </si>
  <si>
    <t>[克莱蒙费朗]北克莱蒙费朗普瑞米尔经典酒店(Premiere Classe Clermont Ferrand Nord)(39684443)</t>
  </si>
  <si>
    <t>标准间1双人床&lt;不退款&gt;&lt;2人入住&gt;</t>
  </si>
  <si>
    <t>Gallien/richard,Lemaitre/marie</t>
  </si>
  <si>
    <t xml:space="preserve">33747UC000182	</t>
  </si>
  <si>
    <t xml:space="preserve">17333094734	</t>
  </si>
  <si>
    <t>[尤金]尤金市中心校园套房酒店(Campus Inn &amp; Suites Eugene Downtown)(40050090)</t>
  </si>
  <si>
    <t>客房1张大床&lt;不退款&gt;&lt;2人入住&gt;</t>
  </si>
  <si>
    <t>Burke/Ray</t>
  </si>
  <si>
    <t xml:space="preserve">2417403	</t>
  </si>
  <si>
    <t xml:space="preserve">429441	</t>
  </si>
  <si>
    <t xml:space="preserve">17333722960	</t>
  </si>
  <si>
    <t>[卡苏丁区]北布里斯本舒适酒店(Comfort Inn North Brisbane)(39656862)</t>
  </si>
  <si>
    <t>标准大床房&lt;不退款&gt;&lt;2人入住&gt;</t>
  </si>
  <si>
    <t>Baulk/Daimen</t>
  </si>
  <si>
    <t xml:space="preserve">66675872	</t>
  </si>
  <si>
    <t xml:space="preserve">17333922924	</t>
  </si>
  <si>
    <t>[阿布扎比]阿布扎比艾尔瓦赫达千禧大酒店(Grand Millennium Al Wahda Abu Dhabi Hotel)(37213577)</t>
  </si>
  <si>
    <t>Sajwani/Shaikha</t>
  </si>
  <si>
    <t xml:space="preserve">2417498	</t>
  </si>
  <si>
    <t xml:space="preserve">27852315	</t>
  </si>
  <si>
    <t xml:space="preserve">17334384231	</t>
  </si>
  <si>
    <t>mohammed kannammury rashid/Shabir,mohammed kannammury rashid/Shabir</t>
  </si>
  <si>
    <t xml:space="preserve">17334869879	</t>
  </si>
  <si>
    <t>[首尔]首尔江南大使诺富特酒店(Novotel Ambassador Seoul Gangnam)(37221626)</t>
  </si>
  <si>
    <t>Shin/Minhye</t>
  </si>
  <si>
    <t xml:space="preserve">17335861520	</t>
  </si>
  <si>
    <t>[迪拜]迪拜希尔顿逸林酒店 - 商务湾(DoubleTree by Hilton Dubai - Business Bay)(37257363)</t>
  </si>
  <si>
    <t>高级特大床房&lt;2人入住&gt;&lt;不退款&gt;&lt;早餐&gt;</t>
  </si>
  <si>
    <t>FU/LEI,PYRIAKOVA/KAROLINA</t>
  </si>
  <si>
    <t xml:space="preserve">2417774	</t>
  </si>
  <si>
    <t>，</t>
  </si>
  <si>
    <t>A220215103232481</t>
  </si>
  <si>
    <t>USD / HKD 当前参考汇率: 7.80264</t>
  </si>
  <si>
    <t>总计： 5345 USD/
41705.11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</si>
  <si>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</si>
  <si>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</si>
  <si>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</si>
  <si>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</si>
  <si>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</si>
  <si>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</si>
  <si>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</si>
  <si>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</si>
  <si>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</si>
  <si>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</si>
  <si>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</si>
  <si>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</si>
  <si>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</si>
  <si>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</si>
  <si>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</si>
  <si>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</si>
  <si>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</si>
  <si>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2022-02-11</t>
  </si>
  <si>
    <t>2417774</t>
  </si>
  <si>
    <t>迪拜希尔顿逸林酒店-商业港</t>
  </si>
  <si>
    <t>FU LEI,PYRIAKOVA KAROLINA</t>
  </si>
  <si>
    <t>2022-02-12</t>
  </si>
  <si>
    <t>退房日周结</t>
  </si>
  <si>
    <t>1254.48</t>
  </si>
  <si>
    <t>197.00</t>
  </si>
  <si>
    <t>0</t>
  </si>
  <si>
    <t>0.00</t>
  </si>
  <si>
    <t>携程盛景国际直连</t>
  </si>
  <si>
    <t>2022-02-11 17:34:57</t>
  </si>
  <si>
    <t>否</t>
  </si>
  <si>
    <t>汇智国际旅游发展有限公司</t>
  </si>
  <si>
    <t>直连</t>
  </si>
  <si>
    <t>2417638</t>
  </si>
  <si>
    <t>首尔江南大使诺富特酒店</t>
  </si>
  <si>
    <t>Shin Minhye</t>
  </si>
  <si>
    <t>783.25</t>
  </si>
  <si>
    <t>123.00</t>
  </si>
  <si>
    <t>2022-02-11 13:50:39</t>
  </si>
  <si>
    <t>2417555</t>
  </si>
  <si>
    <t>艾尔瓦赫达千禧大酒店</t>
  </si>
  <si>
    <t>mohammed kannammury rashid Shabir,mohammed kannammury rashid Shabir</t>
  </si>
  <si>
    <t>655.89</t>
  </si>
  <si>
    <t>103.00</t>
  </si>
  <si>
    <t>2022-02-11 11:58:41</t>
  </si>
  <si>
    <t>2417498</t>
  </si>
  <si>
    <t>Sajwani Shaikha</t>
  </si>
  <si>
    <t>2022-02-11 10:22:22</t>
  </si>
  <si>
    <t>2417477</t>
  </si>
  <si>
    <t>北布里斯本凯富酒店</t>
  </si>
  <si>
    <t>Baulk Daimen</t>
  </si>
  <si>
    <t>515.80</t>
  </si>
  <si>
    <t>81.00</t>
  </si>
  <si>
    <t>2022-02-11 09:40:36</t>
  </si>
  <si>
    <t>2417403</t>
  </si>
  <si>
    <t>尤金市中心坎帕斯套房酒店</t>
  </si>
  <si>
    <t>Burke Ray</t>
  </si>
  <si>
    <t>624.05</t>
  </si>
  <si>
    <t>98.00</t>
  </si>
  <si>
    <t>2022-02-11 05:46:30</t>
  </si>
  <si>
    <t>2417395</t>
  </si>
  <si>
    <t>克莱蒙费朗北普瑞米尔经典酒店</t>
  </si>
  <si>
    <t>Gallien richard,Lemaitre marie</t>
  </si>
  <si>
    <t>471.22</t>
  </si>
  <si>
    <t>74.00</t>
  </si>
  <si>
    <t>2022-02-11 05:16:58</t>
  </si>
  <si>
    <t>2022-02-10</t>
  </si>
  <si>
    <t>2416743</t>
  </si>
  <si>
    <t>关丹德禺海滩度假酒店</t>
  </si>
  <si>
    <t>mohamad mohd amy affandi</t>
  </si>
  <si>
    <t>376.21</t>
  </si>
  <si>
    <t>59.00</t>
  </si>
  <si>
    <t>2022-02-10 16:32:32</t>
  </si>
  <si>
    <t>2416478</t>
  </si>
  <si>
    <t>吉隆坡市中心华美达套房酒店</t>
  </si>
  <si>
    <t>TEH SOO KUAN</t>
  </si>
  <si>
    <t>433.60</t>
  </si>
  <si>
    <t>68.00</t>
  </si>
  <si>
    <t>2022-02-10 12:48:35</t>
  </si>
  <si>
    <t>2416292</t>
  </si>
  <si>
    <t>Izwan Syawal</t>
  </si>
  <si>
    <t>2022-02-10 10:19:05</t>
  </si>
  <si>
    <t>2416152</t>
  </si>
  <si>
    <t>旧金山普洛蒲酒店</t>
  </si>
  <si>
    <t>Cronan Patrick</t>
  </si>
  <si>
    <t>1906.54</t>
  </si>
  <si>
    <t>299.00</t>
  </si>
  <si>
    <t>2022-02-10 02:41:30</t>
  </si>
  <si>
    <t>2022-02-09</t>
  </si>
  <si>
    <t>2415347</t>
  </si>
  <si>
    <t>伊兹麦乐福贝塔酒店</t>
  </si>
  <si>
    <t>Olga Egorova</t>
  </si>
  <si>
    <t>159.50</t>
  </si>
  <si>
    <t>25.00</t>
  </si>
  <si>
    <t>2022-02-09 02:13:26</t>
  </si>
  <si>
    <t>2022-02-06</t>
  </si>
  <si>
    <t>2413987</t>
  </si>
  <si>
    <t>巴黎半岛酒店</t>
  </si>
  <si>
    <t>Biswas Arnab</t>
  </si>
  <si>
    <t>5289.92</t>
  </si>
  <si>
    <t>830.00</t>
  </si>
  <si>
    <t>2022-02-06 19:58:30</t>
  </si>
  <si>
    <t>2022-02-05</t>
  </si>
  <si>
    <t>2413189</t>
  </si>
  <si>
    <t>新加坡康莱德酒店</t>
  </si>
  <si>
    <t>Koh Bao Yun</t>
  </si>
  <si>
    <t>2766.06</t>
  </si>
  <si>
    <t>434.00</t>
  </si>
  <si>
    <t>2022-02-05 10:00:23</t>
  </si>
  <si>
    <t>2022-02-04</t>
  </si>
  <si>
    <t>2412716</t>
  </si>
  <si>
    <t>日内瓦皇家马诺特酒店</t>
  </si>
  <si>
    <t>Mei kuen Chung,Mei kuen Chung</t>
  </si>
  <si>
    <t>2052.23</t>
  </si>
  <si>
    <t>322.00</t>
  </si>
  <si>
    <t>2022-02-04 00:36:09</t>
  </si>
  <si>
    <t>2022-02-03</t>
  </si>
  <si>
    <t>2412485</t>
  </si>
  <si>
    <t>ong kah hwee,chan ruth</t>
  </si>
  <si>
    <t>2022-02-03 16:12:11</t>
  </si>
  <si>
    <t>2412438</t>
  </si>
  <si>
    <t>回家汽车旅馆和公寓</t>
  </si>
  <si>
    <t>Cassidy Margaret</t>
  </si>
  <si>
    <t>344.16</t>
  </si>
  <si>
    <t>54.00</t>
  </si>
  <si>
    <t>2022-02-03 14:33:52</t>
  </si>
  <si>
    <t>2022-02-01</t>
  </si>
  <si>
    <t>2411802</t>
  </si>
  <si>
    <t>莱克兰舒适套房酒店</t>
  </si>
  <si>
    <t>Luedeka Brooke Elizabeth</t>
  </si>
  <si>
    <t>1752.69</t>
  </si>
  <si>
    <t>275.00</t>
  </si>
  <si>
    <t>2022-02-01 23:44:08</t>
  </si>
  <si>
    <t>2411430</t>
  </si>
  <si>
    <t>精选典藏酒店</t>
  </si>
  <si>
    <t>lee Dongyeob</t>
  </si>
  <si>
    <t>548.11</t>
  </si>
  <si>
    <t>86.00</t>
  </si>
  <si>
    <t>2022-02-01 00:31:25</t>
  </si>
  <si>
    <t>2022-01-31</t>
  </si>
  <si>
    <t>2411082</t>
  </si>
  <si>
    <t>马贝拉温驰色莱克艾斯特拉德尔马酒店</t>
  </si>
  <si>
    <t>Paramio Calderon Ignacio</t>
  </si>
  <si>
    <t>771.18</t>
  </si>
  <si>
    <t>121.00</t>
  </si>
  <si>
    <t>2022-01-31 01:45:57</t>
  </si>
  <si>
    <t>2022-01-30</t>
  </si>
  <si>
    <t>2410953</t>
  </si>
  <si>
    <t>瑟普赖斯近西太阳城凯艺套房酒店</t>
  </si>
  <si>
    <t>Robson Stephanie Lorraine</t>
  </si>
  <si>
    <t>2804.30</t>
  </si>
  <si>
    <t>440.00</t>
  </si>
  <si>
    <t>2022-01-30 20:30:37</t>
  </si>
  <si>
    <t>2022-01-27</t>
  </si>
  <si>
    <t>2409886</t>
  </si>
  <si>
    <t>曼彻斯特波特兰宜必思尚品酒店</t>
  </si>
  <si>
    <t>Peach Adam,Smith Sian</t>
  </si>
  <si>
    <t>471.63</t>
  </si>
  <si>
    <t>2022-01-27 18:47:51</t>
  </si>
  <si>
    <t>2022-01-25</t>
  </si>
  <si>
    <t>2408468</t>
  </si>
  <si>
    <t>凤凰城 FOUND:RE 酒店</t>
  </si>
  <si>
    <t>Broadwell Mark</t>
  </si>
  <si>
    <t>1338.41</t>
  </si>
  <si>
    <t>210.00</t>
  </si>
  <si>
    <t>105.00</t>
  </si>
  <si>
    <t>-104</t>
  </si>
  <si>
    <t>-669</t>
  </si>
  <si>
    <t>2022-01-25 00:45:27</t>
  </si>
  <si>
    <t>2022-01-22</t>
  </si>
  <si>
    <t>2405782</t>
  </si>
  <si>
    <t>三棕榈酒店</t>
  </si>
  <si>
    <t>Gordina Anastasiia,Johnstone Brian</t>
  </si>
  <si>
    <t>3983.38</t>
  </si>
  <si>
    <t>625.00</t>
  </si>
  <si>
    <t>2022-01-22 04:42:47</t>
  </si>
  <si>
    <t>2022-01-19</t>
  </si>
  <si>
    <t>2399626</t>
  </si>
  <si>
    <t>Andrews Richard</t>
  </si>
  <si>
    <t>2022-01-19 06:21:00</t>
  </si>
  <si>
    <t>2022-01-03</t>
  </si>
  <si>
    <t>2370094</t>
  </si>
  <si>
    <t>阿尔戈套房酒店</t>
  </si>
  <si>
    <t>Smith David</t>
  </si>
  <si>
    <t>662.47</t>
  </si>
  <si>
    <t>104.00</t>
  </si>
  <si>
    <t>2022-01-03 10:38:41</t>
  </si>
  <si>
    <t>2021-10-20</t>
  </si>
  <si>
    <t>2280471</t>
  </si>
  <si>
    <t>博格齐亚德酒店</t>
  </si>
  <si>
    <t>Taher Basil,Taher Basil</t>
  </si>
  <si>
    <t>1170.83</t>
  </si>
  <si>
    <t>183.00</t>
  </si>
  <si>
    <t>2021-10-20 05:55:27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</si>
</sst>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9" fillId="16" borderId="3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44601</v>
      </c>
      <c r="G2" s="6">
        <v>44604</v>
      </c>
      <c r="H2" s="4">
        <v>1</v>
      </c>
      <c r="I2" s="4">
        <v>3</v>
      </c>
      <c r="J2" s="4">
        <v>3</v>
      </c>
      <c r="K2" s="4" t="s">
        <v>30</v>
      </c>
      <c r="L2" s="4">
        <v>183</v>
      </c>
      <c r="M2" s="4">
        <v>183</v>
      </c>
      <c r="N2" s="4" t="s">
        <v>31</v>
      </c>
      <c r="O2" s="4" t="s">
        <v>32</v>
      </c>
      <c r="P2" s="4" t="s">
        <v>33</v>
      </c>
      <c r="Q2" s="4">
        <v>0</v>
      </c>
      <c r="R2" s="7">
        <v>44489</v>
      </c>
      <c r="S2" s="6">
        <v>44607</v>
      </c>
      <c r="T2" s="4" t="s">
        <v>34</v>
      </c>
      <c r="U2" s="4">
        <v>183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44603</v>
      </c>
      <c r="G3" s="6">
        <v>44604</v>
      </c>
      <c r="H3" s="4">
        <v>1</v>
      </c>
      <c r="I3" s="4">
        <v>1</v>
      </c>
      <c r="J3" s="4">
        <v>1</v>
      </c>
      <c r="K3" s="4" t="s">
        <v>30</v>
      </c>
      <c r="L3" s="4">
        <v>104</v>
      </c>
      <c r="M3" s="4">
        <v>104</v>
      </c>
      <c r="N3" s="4" t="s">
        <v>40</v>
      </c>
      <c r="O3" s="4" t="s">
        <v>32</v>
      </c>
      <c r="P3" s="4" t="s">
        <v>33</v>
      </c>
      <c r="Q3" s="4">
        <v>0</v>
      </c>
      <c r="R3" s="7">
        <v>44564</v>
      </c>
      <c r="S3" s="6">
        <v>44607</v>
      </c>
      <c r="T3" s="4" t="s">
        <v>34</v>
      </c>
      <c r="U3" s="4">
        <v>104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44603</v>
      </c>
      <c r="G4" s="6">
        <v>44604</v>
      </c>
      <c r="H4" s="4">
        <v>1</v>
      </c>
      <c r="I4" s="4">
        <v>1</v>
      </c>
      <c r="J4" s="4">
        <v>1</v>
      </c>
      <c r="K4" s="4" t="s">
        <v>30</v>
      </c>
      <c r="L4" s="4">
        <v>74</v>
      </c>
      <c r="M4" s="4">
        <v>74</v>
      </c>
      <c r="N4" s="4" t="s">
        <v>46</v>
      </c>
      <c r="O4" s="4" t="s">
        <v>32</v>
      </c>
      <c r="P4" s="4" t="s">
        <v>33</v>
      </c>
      <c r="Q4" s="4">
        <v>0</v>
      </c>
      <c r="R4" s="7">
        <v>44580</v>
      </c>
      <c r="S4" s="6">
        <v>44607</v>
      </c>
      <c r="T4" s="4" t="s">
        <v>34</v>
      </c>
      <c r="U4" s="4">
        <v>74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44602</v>
      </c>
      <c r="G5" s="6">
        <v>44604</v>
      </c>
      <c r="H5" s="4">
        <v>1</v>
      </c>
      <c r="I5" s="4">
        <v>2</v>
      </c>
      <c r="J5" s="4">
        <v>2</v>
      </c>
      <c r="K5" s="4" t="s">
        <v>30</v>
      </c>
      <c r="L5" s="4">
        <v>625</v>
      </c>
      <c r="M5" s="4">
        <v>625</v>
      </c>
      <c r="N5" s="4" t="s">
        <v>51</v>
      </c>
      <c r="O5" s="4" t="s">
        <v>32</v>
      </c>
      <c r="P5" s="4" t="s">
        <v>33</v>
      </c>
      <c r="Q5" s="4">
        <v>0</v>
      </c>
      <c r="R5" s="7">
        <v>44583</v>
      </c>
      <c r="S5" s="6">
        <v>44607</v>
      </c>
      <c r="T5" s="4" t="s">
        <v>34</v>
      </c>
      <c r="U5" s="4">
        <v>625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44603</v>
      </c>
      <c r="G6" s="6">
        <v>44604</v>
      </c>
      <c r="H6" s="4">
        <v>1</v>
      </c>
      <c r="I6" s="4">
        <v>1</v>
      </c>
      <c r="J6" s="4">
        <v>1</v>
      </c>
      <c r="K6" s="4" t="s">
        <v>30</v>
      </c>
      <c r="L6" s="4">
        <v>210</v>
      </c>
      <c r="M6" s="4">
        <v>210</v>
      </c>
      <c r="N6" s="4" t="s">
        <v>57</v>
      </c>
      <c r="O6" s="4" t="s">
        <v>32</v>
      </c>
      <c r="P6" s="4" t="s">
        <v>33</v>
      </c>
      <c r="Q6" s="4">
        <v>0</v>
      </c>
      <c r="R6" s="7">
        <v>44586</v>
      </c>
      <c r="S6" s="6">
        <v>44607</v>
      </c>
      <c r="T6" s="4" t="s">
        <v>34</v>
      </c>
      <c r="U6" s="4">
        <v>210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44603</v>
      </c>
      <c r="G7" s="6">
        <v>44604</v>
      </c>
      <c r="H7" s="4">
        <v>1</v>
      </c>
      <c r="I7" s="4">
        <v>1</v>
      </c>
      <c r="J7" s="4">
        <v>1</v>
      </c>
      <c r="K7" s="4" t="s">
        <v>30</v>
      </c>
      <c r="L7" s="4">
        <v>131</v>
      </c>
      <c r="M7" s="4">
        <v>131</v>
      </c>
      <c r="N7" s="4" t="s">
        <v>62</v>
      </c>
      <c r="O7" s="4" t="s">
        <v>32</v>
      </c>
      <c r="P7" s="4" t="s">
        <v>33</v>
      </c>
      <c r="Q7" s="4">
        <v>0</v>
      </c>
      <c r="R7" s="7">
        <v>44586</v>
      </c>
      <c r="S7" s="6">
        <v>44607</v>
      </c>
      <c r="T7" s="4" t="s">
        <v>34</v>
      </c>
      <c r="U7" s="4">
        <v>131</v>
      </c>
      <c r="V7" s="4">
        <v>0</v>
      </c>
      <c r="W7" s="4">
        <v>0</v>
      </c>
      <c r="X7" s="4" t="s">
        <v>63</v>
      </c>
      <c r="Y7" s="4" t="s">
        <v>42</v>
      </c>
    </row>
    <row r="8" s="4" customFormat="1" spans="1:25">
      <c r="A8" s="4" t="s">
        <v>59</v>
      </c>
      <c r="B8" s="4" t="s">
        <v>26</v>
      </c>
      <c r="C8" s="4" t="s">
        <v>64</v>
      </c>
      <c r="D8" s="4" t="s">
        <v>60</v>
      </c>
      <c r="E8" s="4" t="s">
        <v>61</v>
      </c>
      <c r="F8" s="6">
        <v>44603</v>
      </c>
      <c r="G8" s="6">
        <v>44604</v>
      </c>
      <c r="H8" s="4">
        <v>1</v>
      </c>
      <c r="I8" s="4">
        <v>1</v>
      </c>
      <c r="J8" s="4">
        <v>1</v>
      </c>
      <c r="K8" s="4" t="s">
        <v>30</v>
      </c>
      <c r="L8" s="4">
        <v>-131</v>
      </c>
      <c r="M8" s="4">
        <v>-131</v>
      </c>
      <c r="N8" s="4" t="s">
        <v>62</v>
      </c>
      <c r="O8" s="4" t="s">
        <v>32</v>
      </c>
      <c r="P8" s="4" t="s">
        <v>33</v>
      </c>
      <c r="Q8" s="4">
        <v>0</v>
      </c>
      <c r="R8" s="7">
        <v>44586</v>
      </c>
      <c r="S8" s="6">
        <v>44607</v>
      </c>
      <c r="T8" s="4" t="s">
        <v>34</v>
      </c>
      <c r="U8" s="4">
        <v>-131</v>
      </c>
      <c r="V8" s="4">
        <v>0</v>
      </c>
      <c r="W8" s="4">
        <v>0</v>
      </c>
      <c r="X8" s="4" t="s">
        <v>63</v>
      </c>
      <c r="Y8" s="4" t="s">
        <v>42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44</v>
      </c>
      <c r="E9" s="4" t="s">
        <v>45</v>
      </c>
      <c r="F9" s="6">
        <v>44603</v>
      </c>
      <c r="G9" s="6">
        <v>44604</v>
      </c>
      <c r="H9" s="4">
        <v>1</v>
      </c>
      <c r="I9" s="4">
        <v>1</v>
      </c>
      <c r="J9" s="4">
        <v>1</v>
      </c>
      <c r="K9" s="4" t="s">
        <v>30</v>
      </c>
      <c r="L9" s="4">
        <v>74</v>
      </c>
      <c r="M9" s="4">
        <v>74</v>
      </c>
      <c r="N9" s="4" t="s">
        <v>66</v>
      </c>
      <c r="O9" s="4" t="s">
        <v>32</v>
      </c>
      <c r="P9" s="4" t="s">
        <v>33</v>
      </c>
      <c r="Q9" s="4">
        <v>0</v>
      </c>
      <c r="R9" s="7">
        <v>44588</v>
      </c>
      <c r="S9" s="6">
        <v>44607</v>
      </c>
      <c r="T9" s="4" t="s">
        <v>34</v>
      </c>
      <c r="U9" s="4">
        <v>74</v>
      </c>
      <c r="V9" s="4">
        <v>0</v>
      </c>
      <c r="W9" s="4">
        <v>0</v>
      </c>
      <c r="X9" s="4" t="s">
        <v>67</v>
      </c>
      <c r="Y9" s="4" t="s">
        <v>42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44602</v>
      </c>
      <c r="G10" s="6">
        <v>44604</v>
      </c>
      <c r="H10" s="4">
        <v>1</v>
      </c>
      <c r="I10" s="4">
        <v>2</v>
      </c>
      <c r="J10" s="4">
        <v>2</v>
      </c>
      <c r="K10" s="4" t="s">
        <v>30</v>
      </c>
      <c r="L10" s="4">
        <v>440</v>
      </c>
      <c r="M10" s="4">
        <v>440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44591</v>
      </c>
      <c r="S10" s="6">
        <v>44607</v>
      </c>
      <c r="T10" s="4" t="s">
        <v>34</v>
      </c>
      <c r="U10" s="4">
        <v>440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44603</v>
      </c>
      <c r="G11" s="6">
        <v>44604</v>
      </c>
      <c r="H11" s="4">
        <v>1</v>
      </c>
      <c r="I11" s="4">
        <v>1</v>
      </c>
      <c r="J11" s="4">
        <v>1</v>
      </c>
      <c r="K11" s="4" t="s">
        <v>30</v>
      </c>
      <c r="L11" s="4">
        <v>121</v>
      </c>
      <c r="M11" s="4">
        <v>121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44592</v>
      </c>
      <c r="S11" s="6">
        <v>44607</v>
      </c>
      <c r="T11" s="4" t="s">
        <v>34</v>
      </c>
      <c r="U11" s="4">
        <v>121</v>
      </c>
      <c r="V11" s="4">
        <v>0</v>
      </c>
      <c r="W11" s="4">
        <v>0</v>
      </c>
      <c r="X11" s="4" t="s">
        <v>78</v>
      </c>
      <c r="Y11" s="4" t="s">
        <v>42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44603</v>
      </c>
      <c r="G12" s="6">
        <v>44604</v>
      </c>
      <c r="H12" s="4">
        <v>1</v>
      </c>
      <c r="I12" s="4">
        <v>1</v>
      </c>
      <c r="J12" s="4">
        <v>1</v>
      </c>
      <c r="K12" s="4" t="s">
        <v>30</v>
      </c>
      <c r="L12" s="4">
        <v>86</v>
      </c>
      <c r="M12" s="4">
        <v>86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44593</v>
      </c>
      <c r="S12" s="6">
        <v>44607</v>
      </c>
      <c r="T12" s="4" t="s">
        <v>34</v>
      </c>
      <c r="U12" s="4">
        <v>86</v>
      </c>
      <c r="V12" s="4">
        <v>0</v>
      </c>
      <c r="W12" s="4">
        <v>0</v>
      </c>
      <c r="X12" s="4" t="s">
        <v>83</v>
      </c>
      <c r="Y12" s="4" t="s">
        <v>42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44602</v>
      </c>
      <c r="G13" s="6">
        <v>44604</v>
      </c>
      <c r="H13" s="4">
        <v>1</v>
      </c>
      <c r="I13" s="4">
        <v>2</v>
      </c>
      <c r="J13" s="4">
        <v>2</v>
      </c>
      <c r="K13" s="4" t="s">
        <v>30</v>
      </c>
      <c r="L13" s="4">
        <v>275</v>
      </c>
      <c r="M13" s="4">
        <v>275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44593</v>
      </c>
      <c r="S13" s="6">
        <v>44607</v>
      </c>
      <c r="T13" s="4" t="s">
        <v>34</v>
      </c>
      <c r="U13" s="4">
        <v>275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54</v>
      </c>
      <c r="B14" s="4" t="s">
        <v>26</v>
      </c>
      <c r="C14" s="4" t="s">
        <v>64</v>
      </c>
      <c r="D14" s="4" t="s">
        <v>55</v>
      </c>
      <c r="E14" s="4" t="s">
        <v>56</v>
      </c>
      <c r="F14" s="6">
        <v>44603</v>
      </c>
      <c r="G14" s="6">
        <v>44604</v>
      </c>
      <c r="H14" s="4">
        <v>1</v>
      </c>
      <c r="I14" s="4">
        <v>1</v>
      </c>
      <c r="J14" s="4">
        <v>1</v>
      </c>
      <c r="K14" s="4" t="s">
        <v>30</v>
      </c>
      <c r="L14" s="4">
        <v>-210</v>
      </c>
      <c r="M14" s="4">
        <v>-210</v>
      </c>
      <c r="N14" s="4" t="s">
        <v>57</v>
      </c>
      <c r="O14" s="4" t="s">
        <v>32</v>
      </c>
      <c r="P14" s="4" t="s">
        <v>33</v>
      </c>
      <c r="Q14" s="4">
        <v>0</v>
      </c>
      <c r="R14" s="7">
        <v>44586</v>
      </c>
      <c r="S14" s="6">
        <v>44607</v>
      </c>
      <c r="T14" s="4" t="s">
        <v>34</v>
      </c>
      <c r="U14" s="4">
        <v>-210</v>
      </c>
      <c r="V14" s="4">
        <v>0</v>
      </c>
      <c r="W14" s="4">
        <v>0</v>
      </c>
      <c r="X14" s="4" t="s">
        <v>58</v>
      </c>
      <c r="Y14" s="4" t="s">
        <v>42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44603</v>
      </c>
      <c r="G15" s="6">
        <v>44604</v>
      </c>
      <c r="H15" s="4">
        <v>1</v>
      </c>
      <c r="I15" s="4">
        <v>1</v>
      </c>
      <c r="J15" s="4">
        <v>1</v>
      </c>
      <c r="K15" s="4" t="s">
        <v>30</v>
      </c>
      <c r="L15" s="4">
        <v>54</v>
      </c>
      <c r="M15" s="4">
        <v>54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44595</v>
      </c>
      <c r="S15" s="6">
        <v>44607</v>
      </c>
      <c r="T15" s="4" t="s">
        <v>34</v>
      </c>
      <c r="U15" s="4">
        <v>54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44602</v>
      </c>
      <c r="G16" s="6">
        <v>44604</v>
      </c>
      <c r="H16" s="4">
        <v>1</v>
      </c>
      <c r="I16" s="4">
        <v>2</v>
      </c>
      <c r="J16" s="4">
        <v>2</v>
      </c>
      <c r="K16" s="4" t="s">
        <v>30</v>
      </c>
      <c r="L16" s="4">
        <v>434</v>
      </c>
      <c r="M16" s="4">
        <v>434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44595</v>
      </c>
      <c r="S16" s="6">
        <v>44607</v>
      </c>
      <c r="T16" s="4" t="s">
        <v>34</v>
      </c>
      <c r="U16" s="4">
        <v>434</v>
      </c>
      <c r="V16" s="4">
        <v>0</v>
      </c>
      <c r="W16" s="4">
        <v>0</v>
      </c>
      <c r="X16" s="4" t="s">
        <v>100</v>
      </c>
      <c r="Y16" s="4" t="s">
        <v>42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44602</v>
      </c>
      <c r="G17" s="6">
        <v>44604</v>
      </c>
      <c r="H17" s="4">
        <v>1</v>
      </c>
      <c r="I17" s="4">
        <v>2</v>
      </c>
      <c r="J17" s="4">
        <v>2</v>
      </c>
      <c r="K17" s="4" t="s">
        <v>30</v>
      </c>
      <c r="L17" s="4">
        <v>322</v>
      </c>
      <c r="M17" s="4">
        <v>322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44596</v>
      </c>
      <c r="S17" s="6">
        <v>44607</v>
      </c>
      <c r="T17" s="4" t="s">
        <v>34</v>
      </c>
      <c r="U17" s="4">
        <v>322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44603</v>
      </c>
      <c r="G18" s="6">
        <v>44604</v>
      </c>
      <c r="H18" s="4">
        <v>1</v>
      </c>
      <c r="I18" s="4">
        <v>1</v>
      </c>
      <c r="J18" s="4">
        <v>1</v>
      </c>
      <c r="K18" s="4" t="s">
        <v>30</v>
      </c>
      <c r="L18" s="4">
        <v>32</v>
      </c>
      <c r="M18" s="4">
        <v>32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44596</v>
      </c>
      <c r="S18" s="6">
        <v>44607</v>
      </c>
      <c r="T18" s="4" t="s">
        <v>34</v>
      </c>
      <c r="U18" s="4">
        <v>32</v>
      </c>
      <c r="V18" s="4">
        <v>0</v>
      </c>
      <c r="W18" s="4">
        <v>0</v>
      </c>
      <c r="X18" s="4" t="s">
        <v>111</v>
      </c>
      <c r="Y18" s="4" t="s">
        <v>42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97</v>
      </c>
      <c r="E19" s="4" t="s">
        <v>98</v>
      </c>
      <c r="F19" s="6">
        <v>44602</v>
      </c>
      <c r="G19" s="6">
        <v>44604</v>
      </c>
      <c r="H19" s="4">
        <v>1</v>
      </c>
      <c r="I19" s="4">
        <v>2</v>
      </c>
      <c r="J19" s="4">
        <v>2</v>
      </c>
      <c r="K19" s="4" t="s">
        <v>30</v>
      </c>
      <c r="L19" s="4">
        <v>434</v>
      </c>
      <c r="M19" s="4">
        <v>434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44597</v>
      </c>
      <c r="S19" s="6">
        <v>44607</v>
      </c>
      <c r="T19" s="4" t="s">
        <v>34</v>
      </c>
      <c r="U19" s="4">
        <v>434</v>
      </c>
      <c r="V19" s="4">
        <v>0</v>
      </c>
      <c r="W19" s="4">
        <v>0</v>
      </c>
      <c r="X19" s="4" t="s">
        <v>114</v>
      </c>
      <c r="Y19" s="4" t="s">
        <v>42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44603</v>
      </c>
      <c r="G20" s="6">
        <v>44604</v>
      </c>
      <c r="H20" s="4">
        <v>1</v>
      </c>
      <c r="I20" s="4">
        <v>1</v>
      </c>
      <c r="J20" s="4">
        <v>1</v>
      </c>
      <c r="K20" s="4" t="s">
        <v>30</v>
      </c>
      <c r="L20" s="4">
        <v>830</v>
      </c>
      <c r="M20" s="4">
        <v>830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44598</v>
      </c>
      <c r="S20" s="6">
        <v>44607</v>
      </c>
      <c r="T20" s="4" t="s">
        <v>34</v>
      </c>
      <c r="U20" s="4">
        <v>830</v>
      </c>
      <c r="V20" s="4">
        <v>0</v>
      </c>
      <c r="W20" s="4">
        <v>0</v>
      </c>
      <c r="X20" s="4" t="s">
        <v>42</v>
      </c>
      <c r="Y20" s="4" t="s">
        <v>42</v>
      </c>
    </row>
    <row r="21" s="4" customFormat="1" spans="1:25">
      <c r="A21" s="4" t="s">
        <v>107</v>
      </c>
      <c r="B21" s="4" t="s">
        <v>26</v>
      </c>
      <c r="C21" s="4" t="s">
        <v>64</v>
      </c>
      <c r="D21" s="4" t="s">
        <v>108</v>
      </c>
      <c r="E21" s="4" t="s">
        <v>109</v>
      </c>
      <c r="F21" s="6">
        <v>44603</v>
      </c>
      <c r="G21" s="6">
        <v>44604</v>
      </c>
      <c r="H21" s="4">
        <v>1</v>
      </c>
      <c r="I21" s="4">
        <v>1</v>
      </c>
      <c r="J21" s="4">
        <v>1</v>
      </c>
      <c r="K21" s="4" t="s">
        <v>30</v>
      </c>
      <c r="L21" s="4">
        <v>-32</v>
      </c>
      <c r="M21" s="4">
        <v>-32</v>
      </c>
      <c r="N21" s="4" t="s">
        <v>110</v>
      </c>
      <c r="O21" s="4" t="s">
        <v>32</v>
      </c>
      <c r="P21" s="4" t="s">
        <v>33</v>
      </c>
      <c r="Q21" s="4">
        <v>0</v>
      </c>
      <c r="R21" s="7">
        <v>44596</v>
      </c>
      <c r="S21" s="6">
        <v>44607</v>
      </c>
      <c r="T21" s="4" t="s">
        <v>34</v>
      </c>
      <c r="U21" s="4">
        <v>-32</v>
      </c>
      <c r="V21" s="4">
        <v>0</v>
      </c>
      <c r="W21" s="4">
        <v>0</v>
      </c>
      <c r="X21" s="4" t="s">
        <v>111</v>
      </c>
      <c r="Y21" s="4" t="s">
        <v>42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120</v>
      </c>
      <c r="E22" s="4" t="s">
        <v>121</v>
      </c>
      <c r="F22" s="6">
        <v>44603</v>
      </c>
      <c r="G22" s="6">
        <v>44604</v>
      </c>
      <c r="H22" s="4">
        <v>1</v>
      </c>
      <c r="I22" s="4">
        <v>1</v>
      </c>
      <c r="J22" s="4">
        <v>1</v>
      </c>
      <c r="K22" s="4" t="s">
        <v>30</v>
      </c>
      <c r="L22" s="4">
        <v>25</v>
      </c>
      <c r="M22" s="4">
        <v>25</v>
      </c>
      <c r="N22" s="4" t="s">
        <v>122</v>
      </c>
      <c r="O22" s="4" t="s">
        <v>32</v>
      </c>
      <c r="P22" s="4" t="s">
        <v>33</v>
      </c>
      <c r="Q22" s="4">
        <v>0</v>
      </c>
      <c r="R22" s="7">
        <v>44601</v>
      </c>
      <c r="S22" s="6">
        <v>44607</v>
      </c>
      <c r="T22" s="4" t="s">
        <v>34</v>
      </c>
      <c r="U22" s="4">
        <v>25</v>
      </c>
      <c r="V22" s="4">
        <v>0</v>
      </c>
      <c r="W22" s="4">
        <v>0</v>
      </c>
      <c r="X22" s="4" t="s">
        <v>42</v>
      </c>
      <c r="Y22" s="4" t="s">
        <v>42</v>
      </c>
    </row>
    <row r="23" s="4" customFormat="1" spans="1:25">
      <c r="A23" s="4" t="s">
        <v>123</v>
      </c>
      <c r="B23" s="4" t="s">
        <v>26</v>
      </c>
      <c r="C23" s="4" t="s">
        <v>27</v>
      </c>
      <c r="D23" s="4" t="s">
        <v>124</v>
      </c>
      <c r="E23" s="4" t="s">
        <v>125</v>
      </c>
      <c r="F23" s="6">
        <v>44603</v>
      </c>
      <c r="G23" s="6">
        <v>44604</v>
      </c>
      <c r="H23" s="4">
        <v>1</v>
      </c>
      <c r="I23" s="4">
        <v>1</v>
      </c>
      <c r="J23" s="4">
        <v>1</v>
      </c>
      <c r="K23" s="4" t="s">
        <v>30</v>
      </c>
      <c r="L23" s="4">
        <v>299</v>
      </c>
      <c r="M23" s="4">
        <v>299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44602</v>
      </c>
      <c r="S23" s="6">
        <v>44607</v>
      </c>
      <c r="T23" s="4" t="s">
        <v>34</v>
      </c>
      <c r="U23" s="4">
        <v>299</v>
      </c>
      <c r="V23" s="4">
        <v>0</v>
      </c>
      <c r="W23" s="4">
        <v>0</v>
      </c>
      <c r="X23" s="4" t="s">
        <v>127</v>
      </c>
      <c r="Y23" s="4" t="s">
        <v>128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130</v>
      </c>
      <c r="E24" s="4" t="s">
        <v>103</v>
      </c>
      <c r="F24" s="6">
        <v>44603</v>
      </c>
      <c r="G24" s="6">
        <v>44604</v>
      </c>
      <c r="H24" s="4">
        <v>1</v>
      </c>
      <c r="I24" s="4">
        <v>1</v>
      </c>
      <c r="J24" s="4">
        <v>1</v>
      </c>
      <c r="K24" s="4" t="s">
        <v>30</v>
      </c>
      <c r="L24" s="4">
        <v>59</v>
      </c>
      <c r="M24" s="4">
        <v>59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44602</v>
      </c>
      <c r="S24" s="6">
        <v>44607</v>
      </c>
      <c r="T24" s="4" t="s">
        <v>34</v>
      </c>
      <c r="U24" s="4">
        <v>59</v>
      </c>
      <c r="V24" s="4">
        <v>0</v>
      </c>
      <c r="W24" s="4">
        <v>0</v>
      </c>
      <c r="X24" s="4" t="s">
        <v>132</v>
      </c>
      <c r="Y24" s="4" t="s">
        <v>133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44602</v>
      </c>
      <c r="G25" s="6">
        <v>44604</v>
      </c>
      <c r="H25" s="4">
        <v>1</v>
      </c>
      <c r="I25" s="4">
        <v>2</v>
      </c>
      <c r="J25" s="4">
        <v>2</v>
      </c>
      <c r="K25" s="4" t="s">
        <v>30</v>
      </c>
      <c r="L25" s="4">
        <v>68</v>
      </c>
      <c r="M25" s="4">
        <v>68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44602</v>
      </c>
      <c r="S25" s="6">
        <v>44607</v>
      </c>
      <c r="T25" s="4" t="s">
        <v>34</v>
      </c>
      <c r="U25" s="4">
        <v>68</v>
      </c>
      <c r="V25" s="4">
        <v>0</v>
      </c>
      <c r="W25" s="4">
        <v>0</v>
      </c>
      <c r="X25" s="4" t="s">
        <v>138</v>
      </c>
      <c r="Y25" s="4" t="s">
        <v>42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130</v>
      </c>
      <c r="E26" s="4" t="s">
        <v>103</v>
      </c>
      <c r="F26" s="6">
        <v>44603</v>
      </c>
      <c r="G26" s="6">
        <v>44604</v>
      </c>
      <c r="H26" s="4">
        <v>1</v>
      </c>
      <c r="I26" s="4">
        <v>1</v>
      </c>
      <c r="J26" s="4">
        <v>1</v>
      </c>
      <c r="K26" s="4" t="s">
        <v>30</v>
      </c>
      <c r="L26" s="4">
        <v>59</v>
      </c>
      <c r="M26" s="4">
        <v>59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44602</v>
      </c>
      <c r="S26" s="6">
        <v>44607</v>
      </c>
      <c r="T26" s="4" t="s">
        <v>34</v>
      </c>
      <c r="U26" s="4">
        <v>59</v>
      </c>
      <c r="V26" s="4">
        <v>0</v>
      </c>
      <c r="W26" s="4">
        <v>0</v>
      </c>
      <c r="X26" s="4" t="s">
        <v>141</v>
      </c>
      <c r="Y26" s="4" t="s">
        <v>142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44603</v>
      </c>
      <c r="G27" s="6">
        <v>44604</v>
      </c>
      <c r="H27" s="4">
        <v>1</v>
      </c>
      <c r="I27" s="4">
        <v>1</v>
      </c>
      <c r="J27" s="4">
        <v>1</v>
      </c>
      <c r="K27" s="4" t="s">
        <v>30</v>
      </c>
      <c r="L27" s="4">
        <v>74</v>
      </c>
      <c r="M27" s="4">
        <v>74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44603</v>
      </c>
      <c r="S27" s="6">
        <v>44607</v>
      </c>
      <c r="T27" s="4" t="s">
        <v>34</v>
      </c>
      <c r="U27" s="4">
        <v>74</v>
      </c>
      <c r="V27" s="4">
        <v>0</v>
      </c>
      <c r="W27" s="4">
        <v>0</v>
      </c>
      <c r="X27" s="4" t="s">
        <v>42</v>
      </c>
      <c r="Y27" s="4" t="s">
        <v>147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44603</v>
      </c>
      <c r="G28" s="6">
        <v>44604</v>
      </c>
      <c r="H28" s="4">
        <v>1</v>
      </c>
      <c r="I28" s="4">
        <v>1</v>
      </c>
      <c r="J28" s="4">
        <v>1</v>
      </c>
      <c r="K28" s="4" t="s">
        <v>30</v>
      </c>
      <c r="L28" s="4">
        <v>98</v>
      </c>
      <c r="M28" s="4">
        <v>98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44603</v>
      </c>
      <c r="S28" s="6">
        <v>44607</v>
      </c>
      <c r="T28" s="4" t="s">
        <v>34</v>
      </c>
      <c r="U28" s="4">
        <v>98</v>
      </c>
      <c r="V28" s="4">
        <v>0</v>
      </c>
      <c r="W28" s="4">
        <v>0</v>
      </c>
      <c r="X28" s="4" t="s">
        <v>152</v>
      </c>
      <c r="Y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44603</v>
      </c>
      <c r="G29" s="6">
        <v>44604</v>
      </c>
      <c r="H29" s="4">
        <v>1</v>
      </c>
      <c r="I29" s="4">
        <v>1</v>
      </c>
      <c r="J29" s="4">
        <v>1</v>
      </c>
      <c r="K29" s="4" t="s">
        <v>30</v>
      </c>
      <c r="L29" s="4">
        <v>81</v>
      </c>
      <c r="M29" s="4">
        <v>81</v>
      </c>
      <c r="N29" s="4" t="s">
        <v>157</v>
      </c>
      <c r="O29" s="4" t="s">
        <v>32</v>
      </c>
      <c r="P29" s="4" t="s">
        <v>33</v>
      </c>
      <c r="Q29" s="4">
        <v>0</v>
      </c>
      <c r="R29" s="7">
        <v>44603</v>
      </c>
      <c r="S29" s="6">
        <v>44607</v>
      </c>
      <c r="T29" s="4" t="s">
        <v>34</v>
      </c>
      <c r="U29" s="4">
        <v>81</v>
      </c>
      <c r="V29" s="4">
        <v>0</v>
      </c>
      <c r="W29" s="4">
        <v>0</v>
      </c>
      <c r="X29" s="4" t="s">
        <v>42</v>
      </c>
      <c r="Y29" s="4" t="s">
        <v>158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76</v>
      </c>
      <c r="F30" s="6">
        <v>44603</v>
      </c>
      <c r="G30" s="6">
        <v>44604</v>
      </c>
      <c r="H30" s="4">
        <v>1</v>
      </c>
      <c r="I30" s="4">
        <v>1</v>
      </c>
      <c r="J30" s="4">
        <v>1</v>
      </c>
      <c r="K30" s="4" t="s">
        <v>30</v>
      </c>
      <c r="L30" s="4">
        <v>103</v>
      </c>
      <c r="M30" s="4">
        <v>103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44603</v>
      </c>
      <c r="S30" s="6">
        <v>44607</v>
      </c>
      <c r="T30" s="4" t="s">
        <v>34</v>
      </c>
      <c r="U30" s="4">
        <v>103</v>
      </c>
      <c r="V30" s="4">
        <v>0</v>
      </c>
      <c r="W30" s="4">
        <v>0</v>
      </c>
      <c r="X30" s="4" t="s">
        <v>162</v>
      </c>
      <c r="Y30" s="4" t="s">
        <v>163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160</v>
      </c>
      <c r="E31" s="4" t="s">
        <v>76</v>
      </c>
      <c r="F31" s="6">
        <v>44603</v>
      </c>
      <c r="G31" s="6">
        <v>44604</v>
      </c>
      <c r="H31" s="4">
        <v>1</v>
      </c>
      <c r="I31" s="4">
        <v>1</v>
      </c>
      <c r="J31" s="4">
        <v>1</v>
      </c>
      <c r="K31" s="4" t="s">
        <v>30</v>
      </c>
      <c r="L31" s="4">
        <v>103</v>
      </c>
      <c r="M31" s="4">
        <v>103</v>
      </c>
      <c r="N31" s="4" t="s">
        <v>165</v>
      </c>
      <c r="O31" s="4" t="s">
        <v>32</v>
      </c>
      <c r="P31" s="4" t="s">
        <v>33</v>
      </c>
      <c r="Q31" s="4">
        <v>0</v>
      </c>
      <c r="R31" s="7">
        <v>44603</v>
      </c>
      <c r="S31" s="6">
        <v>44607</v>
      </c>
      <c r="T31" s="4" t="s">
        <v>34</v>
      </c>
      <c r="U31" s="4">
        <v>103</v>
      </c>
      <c r="V31" s="4">
        <v>0</v>
      </c>
      <c r="W31" s="4">
        <v>0</v>
      </c>
      <c r="X31" s="4" t="s">
        <v>42</v>
      </c>
      <c r="Y31" s="4" t="s">
        <v>42</v>
      </c>
    </row>
    <row r="32" s="4" customFormat="1" spans="1:25">
      <c r="A32" s="4" t="s">
        <v>166</v>
      </c>
      <c r="B32" s="4" t="s">
        <v>26</v>
      </c>
      <c r="C32" s="4" t="s">
        <v>27</v>
      </c>
      <c r="D32" s="4" t="s">
        <v>167</v>
      </c>
      <c r="E32" s="4" t="s">
        <v>61</v>
      </c>
      <c r="F32" s="6">
        <v>44603</v>
      </c>
      <c r="G32" s="6">
        <v>44604</v>
      </c>
      <c r="H32" s="4">
        <v>1</v>
      </c>
      <c r="I32" s="4">
        <v>1</v>
      </c>
      <c r="J32" s="4">
        <v>1</v>
      </c>
      <c r="K32" s="4" t="s">
        <v>30</v>
      </c>
      <c r="L32" s="4">
        <v>123</v>
      </c>
      <c r="M32" s="4">
        <v>123</v>
      </c>
      <c r="N32" s="4" t="s">
        <v>168</v>
      </c>
      <c r="O32" s="4" t="s">
        <v>32</v>
      </c>
      <c r="P32" s="4" t="s">
        <v>33</v>
      </c>
      <c r="Q32" s="4">
        <v>0</v>
      </c>
      <c r="R32" s="7">
        <v>44603</v>
      </c>
      <c r="S32" s="6">
        <v>44607</v>
      </c>
      <c r="T32" s="4" t="s">
        <v>34</v>
      </c>
      <c r="U32" s="4">
        <v>123</v>
      </c>
      <c r="V32" s="4">
        <v>0</v>
      </c>
      <c r="W32" s="4">
        <v>0</v>
      </c>
      <c r="X32" s="4" t="s">
        <v>42</v>
      </c>
      <c r="Y32" s="4" t="s">
        <v>42</v>
      </c>
    </row>
    <row r="33" s="4" customFormat="1" spans="1:25">
      <c r="A33" s="4" t="s">
        <v>169</v>
      </c>
      <c r="B33" s="4" t="s">
        <v>26</v>
      </c>
      <c r="C33" s="4" t="s">
        <v>27</v>
      </c>
      <c r="D33" s="4" t="s">
        <v>170</v>
      </c>
      <c r="E33" s="4" t="s">
        <v>171</v>
      </c>
      <c r="F33" s="6">
        <v>44603</v>
      </c>
      <c r="G33" s="6">
        <v>44604</v>
      </c>
      <c r="H33" s="4">
        <v>1</v>
      </c>
      <c r="I33" s="4">
        <v>1</v>
      </c>
      <c r="J33" s="4">
        <v>1</v>
      </c>
      <c r="K33" s="4" t="s">
        <v>30</v>
      </c>
      <c r="L33" s="4">
        <v>197</v>
      </c>
      <c r="M33" s="4">
        <v>197</v>
      </c>
      <c r="N33" s="4" t="s">
        <v>172</v>
      </c>
      <c r="O33" s="4" t="s">
        <v>32</v>
      </c>
      <c r="P33" s="4" t="s">
        <v>33</v>
      </c>
      <c r="Q33" s="4">
        <v>0</v>
      </c>
      <c r="R33" s="7">
        <v>44603</v>
      </c>
      <c r="S33" s="6">
        <v>44607</v>
      </c>
      <c r="T33" s="4" t="s">
        <v>34</v>
      </c>
      <c r="U33" s="4">
        <v>197</v>
      </c>
      <c r="V33" s="4">
        <v>0</v>
      </c>
      <c r="W33" s="4">
        <v>0</v>
      </c>
      <c r="X33" s="4" t="s">
        <v>173</v>
      </c>
      <c r="Y3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8"/>
  <sheetViews>
    <sheetView tabSelected="1" workbookViewId="0">
      <selection activeCell="A36" sqref="A36:A38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174</v>
      </c>
    </row>
    <row r="2" s="4" customFormat="1" spans="1:9">
      <c r="A2" s="5">
        <v>16602318624</v>
      </c>
      <c r="B2" s="6">
        <v>44601</v>
      </c>
      <c r="C2" s="6">
        <v>44604</v>
      </c>
      <c r="D2" s="4">
        <v>183</v>
      </c>
      <c r="E2" s="4" t="str">
        <f>VLOOKUP(A2,HOP!A:L,12,0)</f>
        <v>183.00</v>
      </c>
      <c r="F2" s="4" t="str">
        <f>VLOOKUP(A2,HOP!A:C,3,0)</f>
        <v>2280471</v>
      </c>
      <c r="G2" s="4">
        <f>D2-E2</f>
        <v>0</v>
      </c>
      <c r="H2" s="4" t="str">
        <f>$H$1&amp;F2</f>
        <v>，2280471</v>
      </c>
      <c r="I2" s="4" t="str">
        <f>VLOOKUP(A2,HOP!A:T,20,0)</f>
        <v>直连</v>
      </c>
    </row>
    <row r="3" s="4" customFormat="1" spans="1:9">
      <c r="A3" s="5">
        <v>17107774486</v>
      </c>
      <c r="B3" s="6">
        <v>44603</v>
      </c>
      <c r="C3" s="6">
        <v>44604</v>
      </c>
      <c r="D3" s="4">
        <v>104</v>
      </c>
      <c r="E3" s="4" t="str">
        <f>VLOOKUP(A3,HOP!A:L,12,0)</f>
        <v>104.00</v>
      </c>
      <c r="F3" s="4" t="str">
        <f>VLOOKUP(A3,HOP!A:C,3,0)</f>
        <v>2370094</v>
      </c>
      <c r="G3" s="4">
        <f t="shared" ref="G3:G30" si="0">D3-E3</f>
        <v>0</v>
      </c>
      <c r="H3" s="4" t="str">
        <f t="shared" ref="H3:H30" si="1">$H$1&amp;F3</f>
        <v>，2370094</v>
      </c>
      <c r="I3" s="4" t="str">
        <f>VLOOKUP(A3,HOP!A:T,20,0)</f>
        <v>直连</v>
      </c>
    </row>
    <row r="4" s="4" customFormat="1" spans="1:9">
      <c r="A4" s="5">
        <v>17198516428</v>
      </c>
      <c r="B4" s="6">
        <v>44603</v>
      </c>
      <c r="C4" s="6">
        <v>44604</v>
      </c>
      <c r="D4" s="4">
        <v>74</v>
      </c>
      <c r="E4" s="4" t="str">
        <f>VLOOKUP(A4,HOP!A:L,12,0)</f>
        <v>74.00</v>
      </c>
      <c r="F4" s="4" t="str">
        <f>VLOOKUP(A4,HOP!A:C,3,0)</f>
        <v>2399626</v>
      </c>
      <c r="G4" s="4">
        <f t="shared" si="0"/>
        <v>0</v>
      </c>
      <c r="H4" s="4" t="str">
        <f t="shared" si="1"/>
        <v>，2399626</v>
      </c>
      <c r="I4" s="4" t="str">
        <f>VLOOKUP(A4,HOP!A:T,20,0)</f>
        <v>直连</v>
      </c>
    </row>
    <row r="5" s="4" customFormat="1" spans="1:9">
      <c r="A5" s="5">
        <v>17213015424</v>
      </c>
      <c r="B5" s="6">
        <v>44602</v>
      </c>
      <c r="C5" s="6">
        <v>44604</v>
      </c>
      <c r="D5" s="4">
        <v>625</v>
      </c>
      <c r="E5" s="4" t="str">
        <f>VLOOKUP(A5,HOP!A:L,12,0)</f>
        <v>625.00</v>
      </c>
      <c r="F5" s="4" t="str">
        <f>VLOOKUP(A5,HOP!A:C,3,0)</f>
        <v>2405782</v>
      </c>
      <c r="G5" s="4">
        <f t="shared" si="0"/>
        <v>0</v>
      </c>
      <c r="H5" s="4" t="str">
        <f t="shared" si="1"/>
        <v>，2405782</v>
      </c>
      <c r="I5" s="4" t="str">
        <f>VLOOKUP(A5,HOP!A:T,20,0)</f>
        <v>直连</v>
      </c>
    </row>
    <row r="6" s="4" customFormat="1" hidden="1" spans="1:9">
      <c r="A6" s="5">
        <v>17228339204</v>
      </c>
      <c r="B6" s="6">
        <v>44603</v>
      </c>
      <c r="C6" s="6">
        <v>44604</v>
      </c>
      <c r="D6" s="4">
        <v>0</v>
      </c>
      <c r="E6" s="4" t="str">
        <f>VLOOKUP(A6,HOP!A:L,12,0)</f>
        <v>105.00</v>
      </c>
      <c r="F6" s="4" t="str">
        <f>VLOOKUP(A6,HOP!A:C,3,0)</f>
        <v>2408468</v>
      </c>
      <c r="G6" s="4">
        <f t="shared" si="0"/>
        <v>-105</v>
      </c>
      <c r="H6" s="4" t="str">
        <f t="shared" si="1"/>
        <v>，2408468</v>
      </c>
      <c r="I6" s="4" t="str">
        <f>VLOOKUP(A6,HOP!A:T,20,0)</f>
        <v>直连</v>
      </c>
    </row>
    <row r="7" s="4" customFormat="1" hidden="1" spans="1:9">
      <c r="A7" s="5">
        <v>17235342573</v>
      </c>
      <c r="B7" s="6">
        <v>44603</v>
      </c>
      <c r="C7" s="6">
        <v>44604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5">
        <v>17243924533</v>
      </c>
      <c r="B8" s="6">
        <v>44603</v>
      </c>
      <c r="C8" s="6">
        <v>44604</v>
      </c>
      <c r="D8" s="4">
        <v>74</v>
      </c>
      <c r="E8" s="4" t="str">
        <f>VLOOKUP(A8,HOP!A:L,12,0)</f>
        <v>74.00</v>
      </c>
      <c r="F8" s="4" t="str">
        <f>VLOOKUP(A8,HOP!A:C,3,0)</f>
        <v>2409886</v>
      </c>
      <c r="G8" s="4">
        <f t="shared" si="0"/>
        <v>0</v>
      </c>
      <c r="H8" s="4" t="str">
        <f t="shared" si="1"/>
        <v>，2409886</v>
      </c>
      <c r="I8" s="4" t="str">
        <f>VLOOKUP(A8,HOP!A:T,20,0)</f>
        <v>直连</v>
      </c>
    </row>
    <row r="9" s="4" customFormat="1" spans="1:9">
      <c r="A9" s="5">
        <v>17258434405</v>
      </c>
      <c r="B9" s="6">
        <v>44602</v>
      </c>
      <c r="C9" s="6">
        <v>44604</v>
      </c>
      <c r="D9" s="4">
        <v>440</v>
      </c>
      <c r="E9" s="4" t="str">
        <f>VLOOKUP(A9,HOP!A:L,12,0)</f>
        <v>440.00</v>
      </c>
      <c r="F9" s="4" t="str">
        <f>VLOOKUP(A9,HOP!A:C,3,0)</f>
        <v>2410953</v>
      </c>
      <c r="G9" s="4">
        <f t="shared" si="0"/>
        <v>0</v>
      </c>
      <c r="H9" s="4" t="str">
        <f t="shared" si="1"/>
        <v>，2410953</v>
      </c>
      <c r="I9" s="4" t="str">
        <f>VLOOKUP(A9,HOP!A:T,20,0)</f>
        <v>直连</v>
      </c>
    </row>
    <row r="10" s="4" customFormat="1" spans="1:9">
      <c r="A10" s="5">
        <v>17261854219</v>
      </c>
      <c r="B10" s="6">
        <v>44603</v>
      </c>
      <c r="C10" s="6">
        <v>44604</v>
      </c>
      <c r="D10" s="4">
        <v>121</v>
      </c>
      <c r="E10" s="4" t="str">
        <f>VLOOKUP(A10,HOP!A:L,12,0)</f>
        <v>121.00</v>
      </c>
      <c r="F10" s="4" t="str">
        <f>VLOOKUP(A10,HOP!A:C,3,0)</f>
        <v>2411082</v>
      </c>
      <c r="G10" s="4">
        <f t="shared" si="0"/>
        <v>0</v>
      </c>
      <c r="H10" s="4" t="str">
        <f t="shared" si="1"/>
        <v>，2411082</v>
      </c>
      <c r="I10" s="4" t="str">
        <f>VLOOKUP(A10,HOP!A:T,20,0)</f>
        <v>直连</v>
      </c>
    </row>
    <row r="11" s="4" customFormat="1" spans="1:9">
      <c r="A11" s="5">
        <v>17263489339</v>
      </c>
      <c r="B11" s="6">
        <v>44603</v>
      </c>
      <c r="C11" s="6">
        <v>44604</v>
      </c>
      <c r="D11" s="4">
        <v>86</v>
      </c>
      <c r="E11" s="4" t="str">
        <f>VLOOKUP(A11,HOP!A:L,12,0)</f>
        <v>86.00</v>
      </c>
      <c r="F11" s="4" t="str">
        <f>VLOOKUP(A11,HOP!A:C,3,0)</f>
        <v>2411430</v>
      </c>
      <c r="G11" s="4">
        <f t="shared" si="0"/>
        <v>0</v>
      </c>
      <c r="H11" s="4" t="str">
        <f t="shared" si="1"/>
        <v>，2411430</v>
      </c>
      <c r="I11" s="4" t="str">
        <f>VLOOKUP(A11,HOP!A:T,20,0)</f>
        <v>直连</v>
      </c>
    </row>
    <row r="12" s="4" customFormat="1" spans="1:9">
      <c r="A12" s="5">
        <v>17265570182</v>
      </c>
      <c r="B12" s="6">
        <v>44602</v>
      </c>
      <c r="C12" s="6">
        <v>44604</v>
      </c>
      <c r="D12" s="4">
        <v>275</v>
      </c>
      <c r="E12" s="4" t="str">
        <f>VLOOKUP(A12,HOP!A:L,12,0)</f>
        <v>275.00</v>
      </c>
      <c r="F12" s="4" t="str">
        <f>VLOOKUP(A12,HOP!A:C,3,0)</f>
        <v>2411802</v>
      </c>
      <c r="G12" s="4">
        <f t="shared" si="0"/>
        <v>0</v>
      </c>
      <c r="H12" s="4" t="str">
        <f t="shared" si="1"/>
        <v>，2411802</v>
      </c>
      <c r="I12" s="4" t="str">
        <f>VLOOKUP(A12,HOP!A:T,20,0)</f>
        <v>直连</v>
      </c>
    </row>
    <row r="13" s="4" customFormat="1" spans="1:9">
      <c r="A13" s="5">
        <v>17273556901</v>
      </c>
      <c r="B13" s="6">
        <v>44603</v>
      </c>
      <c r="C13" s="6">
        <v>44604</v>
      </c>
      <c r="D13" s="4">
        <v>54</v>
      </c>
      <c r="E13" s="4" t="str">
        <f>VLOOKUP(A13,HOP!A:L,12,0)</f>
        <v>54.00</v>
      </c>
      <c r="F13" s="4" t="str">
        <f>VLOOKUP(A13,HOP!A:C,3,0)</f>
        <v>2412438</v>
      </c>
      <c r="G13" s="4">
        <f t="shared" si="0"/>
        <v>0</v>
      </c>
      <c r="H13" s="4" t="str">
        <f t="shared" si="1"/>
        <v>，2412438</v>
      </c>
      <c r="I13" s="4" t="str">
        <f>VLOOKUP(A13,HOP!A:T,20,0)</f>
        <v>直连</v>
      </c>
    </row>
    <row r="14" s="4" customFormat="1" spans="1:9">
      <c r="A14" s="5">
        <v>17277192499</v>
      </c>
      <c r="B14" s="6">
        <v>44602</v>
      </c>
      <c r="C14" s="6">
        <v>44604</v>
      </c>
      <c r="D14" s="4">
        <v>434</v>
      </c>
      <c r="E14" s="4" t="str">
        <f>VLOOKUP(A14,HOP!A:L,12,0)</f>
        <v>434.00</v>
      </c>
      <c r="F14" s="4" t="str">
        <f>VLOOKUP(A14,HOP!A:C,3,0)</f>
        <v>2412485</v>
      </c>
      <c r="G14" s="4">
        <f t="shared" si="0"/>
        <v>0</v>
      </c>
      <c r="H14" s="4" t="str">
        <f t="shared" si="1"/>
        <v>，2412485</v>
      </c>
      <c r="I14" s="4" t="str">
        <f>VLOOKUP(A14,HOP!A:T,20,0)</f>
        <v>直连</v>
      </c>
    </row>
    <row r="15" s="4" customFormat="1" spans="1:9">
      <c r="A15" s="5">
        <v>17279353438</v>
      </c>
      <c r="B15" s="6">
        <v>44602</v>
      </c>
      <c r="C15" s="6">
        <v>44604</v>
      </c>
      <c r="D15" s="4">
        <v>322</v>
      </c>
      <c r="E15" s="4" t="str">
        <f>VLOOKUP(A15,HOP!A:L,12,0)</f>
        <v>322.00</v>
      </c>
      <c r="F15" s="4" t="str">
        <f>VLOOKUP(A15,HOP!A:C,3,0)</f>
        <v>2412716</v>
      </c>
      <c r="G15" s="4">
        <f t="shared" si="0"/>
        <v>0</v>
      </c>
      <c r="H15" s="4" t="str">
        <f t="shared" si="1"/>
        <v>，2412716</v>
      </c>
      <c r="I15" s="4" t="str">
        <f>VLOOKUP(A15,HOP!A:T,20,0)</f>
        <v>直连</v>
      </c>
    </row>
    <row r="16" s="4" customFormat="1" hidden="1" spans="1:9">
      <c r="A16" s="5">
        <v>17281470550</v>
      </c>
      <c r="B16" s="6">
        <v>44603</v>
      </c>
      <c r="C16" s="6">
        <v>44604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spans="1:9">
      <c r="A17" s="5">
        <v>17287447332</v>
      </c>
      <c r="B17" s="6">
        <v>44602</v>
      </c>
      <c r="C17" s="6">
        <v>44604</v>
      </c>
      <c r="D17" s="4">
        <v>434</v>
      </c>
      <c r="E17" s="4" t="str">
        <f>VLOOKUP(A17,HOP!A:L,12,0)</f>
        <v>434.00</v>
      </c>
      <c r="F17" s="4" t="str">
        <f>VLOOKUP(A17,HOP!A:C,3,0)</f>
        <v>2413189</v>
      </c>
      <c r="G17" s="4">
        <f t="shared" si="0"/>
        <v>0</v>
      </c>
      <c r="H17" s="4" t="str">
        <f t="shared" si="1"/>
        <v>，2413189</v>
      </c>
      <c r="I17" s="4" t="str">
        <f>VLOOKUP(A17,HOP!A:T,20,0)</f>
        <v>直连</v>
      </c>
    </row>
    <row r="18" s="4" customFormat="1" spans="1:9">
      <c r="A18" s="5">
        <v>17297453346</v>
      </c>
      <c r="B18" s="6">
        <v>44603</v>
      </c>
      <c r="C18" s="6">
        <v>44604</v>
      </c>
      <c r="D18" s="4">
        <v>830</v>
      </c>
      <c r="E18" s="4" t="str">
        <f>VLOOKUP(A18,HOP!A:L,12,0)</f>
        <v>830.00</v>
      </c>
      <c r="F18" s="4" t="str">
        <f>VLOOKUP(A18,HOP!A:C,3,0)</f>
        <v>2413987</v>
      </c>
      <c r="G18" s="4">
        <f t="shared" si="0"/>
        <v>0</v>
      </c>
      <c r="H18" s="4" t="str">
        <f t="shared" si="1"/>
        <v>，2413987</v>
      </c>
      <c r="I18" s="4" t="str">
        <f>VLOOKUP(A18,HOP!A:T,20,0)</f>
        <v>直连</v>
      </c>
    </row>
    <row r="19" s="4" customFormat="1" spans="1:9">
      <c r="A19" s="5">
        <v>17313400025</v>
      </c>
      <c r="B19" s="6">
        <v>44603</v>
      </c>
      <c r="C19" s="6">
        <v>44604</v>
      </c>
      <c r="D19" s="4">
        <v>25</v>
      </c>
      <c r="E19" s="4" t="str">
        <f>VLOOKUP(A19,HOP!A:L,12,0)</f>
        <v>25.00</v>
      </c>
      <c r="F19" s="4" t="str">
        <f>VLOOKUP(A19,HOP!A:C,3,0)</f>
        <v>2415347</v>
      </c>
      <c r="G19" s="4">
        <f t="shared" si="0"/>
        <v>0</v>
      </c>
      <c r="H19" s="4" t="str">
        <f t="shared" si="1"/>
        <v>，2415347</v>
      </c>
      <c r="I19" s="4" t="str">
        <f>VLOOKUP(A19,HOP!A:T,20,0)</f>
        <v>直连</v>
      </c>
    </row>
    <row r="20" s="4" customFormat="1" spans="1:9">
      <c r="A20" s="5">
        <v>17320878366</v>
      </c>
      <c r="B20" s="6">
        <v>44603</v>
      </c>
      <c r="C20" s="6">
        <v>44604</v>
      </c>
      <c r="D20" s="4">
        <v>299</v>
      </c>
      <c r="E20" s="4" t="str">
        <f>VLOOKUP(A20,HOP!A:L,12,0)</f>
        <v>299.00</v>
      </c>
      <c r="F20" s="4" t="str">
        <f>VLOOKUP(A20,HOP!A:C,3,0)</f>
        <v>2416152</v>
      </c>
      <c r="G20" s="4">
        <f t="shared" si="0"/>
        <v>0</v>
      </c>
      <c r="H20" s="4" t="str">
        <f t="shared" si="1"/>
        <v>，2416152</v>
      </c>
      <c r="I20" s="4" t="str">
        <f>VLOOKUP(A20,HOP!A:T,20,0)</f>
        <v>直连</v>
      </c>
    </row>
    <row r="21" s="4" customFormat="1" spans="1:9">
      <c r="A21" s="5">
        <v>17325439428</v>
      </c>
      <c r="B21" s="6">
        <v>44603</v>
      </c>
      <c r="C21" s="6">
        <v>44604</v>
      </c>
      <c r="D21" s="4">
        <v>59</v>
      </c>
      <c r="E21" s="4" t="str">
        <f>VLOOKUP(A21,HOP!A:L,12,0)</f>
        <v>59.00</v>
      </c>
      <c r="F21" s="4" t="str">
        <f>VLOOKUP(A21,HOP!A:C,3,0)</f>
        <v>2416292</v>
      </c>
      <c r="G21" s="4">
        <f t="shared" si="0"/>
        <v>0</v>
      </c>
      <c r="H21" s="4" t="str">
        <f t="shared" si="1"/>
        <v>，2416292</v>
      </c>
      <c r="I21" s="4" t="str">
        <f>VLOOKUP(A21,HOP!A:T,20,0)</f>
        <v>直连</v>
      </c>
    </row>
    <row r="22" s="4" customFormat="1" spans="1:9">
      <c r="A22" s="5">
        <v>17326164372</v>
      </c>
      <c r="B22" s="6">
        <v>44602</v>
      </c>
      <c r="C22" s="6">
        <v>44604</v>
      </c>
      <c r="D22" s="4">
        <v>68</v>
      </c>
      <c r="E22" s="4" t="str">
        <f>VLOOKUP(A22,HOP!A:L,12,0)</f>
        <v>68.00</v>
      </c>
      <c r="F22" s="4" t="str">
        <f>VLOOKUP(A22,HOP!A:C,3,0)</f>
        <v>2416478</v>
      </c>
      <c r="G22" s="4">
        <f t="shared" si="0"/>
        <v>0</v>
      </c>
      <c r="H22" s="4" t="str">
        <f t="shared" si="1"/>
        <v>，2416478</v>
      </c>
      <c r="I22" s="4" t="str">
        <f>VLOOKUP(A22,HOP!A:T,20,0)</f>
        <v>直连</v>
      </c>
    </row>
    <row r="23" s="4" customFormat="1" spans="1:9">
      <c r="A23" s="5">
        <v>17327091965</v>
      </c>
      <c r="B23" s="6">
        <v>44603</v>
      </c>
      <c r="C23" s="6">
        <v>44604</v>
      </c>
      <c r="D23" s="4">
        <v>59</v>
      </c>
      <c r="E23" s="4" t="str">
        <f>VLOOKUP(A23,HOP!A:L,12,0)</f>
        <v>59.00</v>
      </c>
      <c r="F23" s="4" t="str">
        <f>VLOOKUP(A23,HOP!A:C,3,0)</f>
        <v>2416743</v>
      </c>
      <c r="G23" s="4">
        <f t="shared" si="0"/>
        <v>0</v>
      </c>
      <c r="H23" s="4" t="str">
        <f t="shared" si="1"/>
        <v>，2416743</v>
      </c>
      <c r="I23" s="4" t="str">
        <f>VLOOKUP(A23,HOP!A:T,20,0)</f>
        <v>直连</v>
      </c>
    </row>
    <row r="24" s="4" customFormat="1" spans="1:9">
      <c r="A24" s="5">
        <v>17333058879</v>
      </c>
      <c r="B24" s="6">
        <v>44603</v>
      </c>
      <c r="C24" s="6">
        <v>44604</v>
      </c>
      <c r="D24" s="4">
        <v>74</v>
      </c>
      <c r="E24" s="4" t="str">
        <f>VLOOKUP(A24,HOP!A:L,12,0)</f>
        <v>74.00</v>
      </c>
      <c r="F24" s="4" t="str">
        <f>VLOOKUP(A24,HOP!A:C,3,0)</f>
        <v>2417395</v>
      </c>
      <c r="G24" s="4">
        <f t="shared" si="0"/>
        <v>0</v>
      </c>
      <c r="H24" s="4" t="str">
        <f t="shared" si="1"/>
        <v>，2417395</v>
      </c>
      <c r="I24" s="4" t="str">
        <f>VLOOKUP(A24,HOP!A:T,20,0)</f>
        <v>直连</v>
      </c>
    </row>
    <row r="25" s="4" customFormat="1" spans="1:9">
      <c r="A25" s="5">
        <v>17333094734</v>
      </c>
      <c r="B25" s="6">
        <v>44603</v>
      </c>
      <c r="C25" s="6">
        <v>44604</v>
      </c>
      <c r="D25" s="4">
        <v>98</v>
      </c>
      <c r="E25" s="4" t="str">
        <f>VLOOKUP(A25,HOP!A:L,12,0)</f>
        <v>98.00</v>
      </c>
      <c r="F25" s="4" t="str">
        <f>VLOOKUP(A25,HOP!A:C,3,0)</f>
        <v>2417403</v>
      </c>
      <c r="G25" s="4">
        <f t="shared" si="0"/>
        <v>0</v>
      </c>
      <c r="H25" s="4" t="str">
        <f t="shared" si="1"/>
        <v>，2417403</v>
      </c>
      <c r="I25" s="4" t="str">
        <f>VLOOKUP(A25,HOP!A:T,20,0)</f>
        <v>直连</v>
      </c>
    </row>
    <row r="26" s="4" customFormat="1" spans="1:9">
      <c r="A26" s="5">
        <v>17333722960</v>
      </c>
      <c r="B26" s="6">
        <v>44603</v>
      </c>
      <c r="C26" s="6">
        <v>44604</v>
      </c>
      <c r="D26" s="4">
        <v>81</v>
      </c>
      <c r="E26" s="4" t="str">
        <f>VLOOKUP(A26,HOP!A:L,12,0)</f>
        <v>81.00</v>
      </c>
      <c r="F26" s="4" t="str">
        <f>VLOOKUP(A26,HOP!A:C,3,0)</f>
        <v>2417477</v>
      </c>
      <c r="G26" s="4">
        <f t="shared" si="0"/>
        <v>0</v>
      </c>
      <c r="H26" s="4" t="str">
        <f t="shared" si="1"/>
        <v>，2417477</v>
      </c>
      <c r="I26" s="4" t="str">
        <f>VLOOKUP(A26,HOP!A:T,20,0)</f>
        <v>直连</v>
      </c>
    </row>
    <row r="27" s="4" customFormat="1" spans="1:9">
      <c r="A27" s="5">
        <v>17333922924</v>
      </c>
      <c r="B27" s="6">
        <v>44603</v>
      </c>
      <c r="C27" s="6">
        <v>44604</v>
      </c>
      <c r="D27" s="4">
        <v>103</v>
      </c>
      <c r="E27" s="4" t="str">
        <f>VLOOKUP(A27,HOP!A:L,12,0)</f>
        <v>103.00</v>
      </c>
      <c r="F27" s="4" t="str">
        <f>VLOOKUP(A27,HOP!A:C,3,0)</f>
        <v>2417498</v>
      </c>
      <c r="G27" s="4">
        <f t="shared" si="0"/>
        <v>0</v>
      </c>
      <c r="H27" s="4" t="str">
        <f t="shared" si="1"/>
        <v>，2417498</v>
      </c>
      <c r="I27" s="4" t="str">
        <f>VLOOKUP(A27,HOP!A:T,20,0)</f>
        <v>直连</v>
      </c>
    </row>
    <row r="28" s="4" customFormat="1" spans="1:9">
      <c r="A28" s="5">
        <v>17334384231</v>
      </c>
      <c r="B28" s="6">
        <v>44603</v>
      </c>
      <c r="C28" s="6">
        <v>44604</v>
      </c>
      <c r="D28" s="4">
        <v>103</v>
      </c>
      <c r="E28" s="4" t="str">
        <f>VLOOKUP(A28,HOP!A:L,12,0)</f>
        <v>103.00</v>
      </c>
      <c r="F28" s="4" t="str">
        <f>VLOOKUP(A28,HOP!A:C,3,0)</f>
        <v>2417555</v>
      </c>
      <c r="G28" s="4">
        <f t="shared" si="0"/>
        <v>0</v>
      </c>
      <c r="H28" s="4" t="str">
        <f t="shared" si="1"/>
        <v>，2417555</v>
      </c>
      <c r="I28" s="4" t="str">
        <f>VLOOKUP(A28,HOP!A:T,20,0)</f>
        <v>直连</v>
      </c>
    </row>
    <row r="29" s="4" customFormat="1" spans="1:9">
      <c r="A29" s="5">
        <v>17334869879</v>
      </c>
      <c r="B29" s="6">
        <v>44603</v>
      </c>
      <c r="C29" s="6">
        <v>44604</v>
      </c>
      <c r="D29" s="4">
        <v>123</v>
      </c>
      <c r="E29" s="4" t="str">
        <f>VLOOKUP(A29,HOP!A:L,12,0)</f>
        <v>123.00</v>
      </c>
      <c r="F29" s="4" t="str">
        <f>VLOOKUP(A29,HOP!A:C,3,0)</f>
        <v>2417638</v>
      </c>
      <c r="G29" s="4">
        <f t="shared" si="0"/>
        <v>0</v>
      </c>
      <c r="H29" s="4" t="str">
        <f t="shared" si="1"/>
        <v>，2417638</v>
      </c>
      <c r="I29" s="4" t="str">
        <f>VLOOKUP(A29,HOP!A:T,20,0)</f>
        <v>直连</v>
      </c>
    </row>
    <row r="30" s="4" customFormat="1" spans="1:9">
      <c r="A30" s="5">
        <v>17335861520</v>
      </c>
      <c r="B30" s="6">
        <v>44603</v>
      </c>
      <c r="C30" s="6">
        <v>44604</v>
      </c>
      <c r="D30" s="4">
        <v>197</v>
      </c>
      <c r="E30" s="4" t="str">
        <f>VLOOKUP(A30,HOP!A:L,12,0)</f>
        <v>197.00</v>
      </c>
      <c r="F30" s="4" t="str">
        <f>VLOOKUP(A30,HOP!A:C,3,0)</f>
        <v>2417774</v>
      </c>
      <c r="G30" s="4">
        <f t="shared" si="0"/>
        <v>0</v>
      </c>
      <c r="H30" s="4" t="str">
        <f t="shared" si="1"/>
        <v>，2417774</v>
      </c>
      <c r="I30" s="4" t="str">
        <f>VLOOKUP(A30,HOP!A:T,20,0)</f>
        <v>直连</v>
      </c>
    </row>
    <row r="32" spans="4:4">
      <c r="D32" s="4">
        <f>SUM(D2:D31)</f>
        <v>5345</v>
      </c>
    </row>
    <row r="36" spans="1:1">
      <c r="A36" s="4" t="s">
        <v>175</v>
      </c>
    </row>
    <row r="37" spans="1:1">
      <c r="A37" s="4" t="s">
        <v>176</v>
      </c>
    </row>
    <row r="38" spans="1:1">
      <c r="A38" s="4" t="s">
        <v>177</v>
      </c>
    </row>
  </sheetData>
  <autoFilter ref="A1:X30">
    <filterColumn colId="3">
      <filters>
        <filter val="54"/>
        <filter val="197"/>
        <filter val="98"/>
        <filter val="59"/>
        <filter val="299"/>
        <filter val="121"/>
        <filter val="322"/>
        <filter val="123"/>
        <filter val="25"/>
        <filter val="625"/>
        <filter val="68"/>
        <filter val="830"/>
        <filter val="74"/>
        <filter val="434"/>
        <filter val="275"/>
        <filter val="440"/>
        <filter val="81"/>
        <filter val="103"/>
        <filter val="183"/>
        <filter val="104"/>
        <filter val="8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E40" sqref="E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178</v>
      </c>
      <c r="B1" s="2" t="s">
        <v>179</v>
      </c>
      <c r="C1" s="2" t="s">
        <v>180</v>
      </c>
      <c r="D1" s="2" t="s">
        <v>181</v>
      </c>
      <c r="E1" s="2" t="s">
        <v>13</v>
      </c>
      <c r="F1" s="2" t="s">
        <v>5</v>
      </c>
      <c r="G1" s="2" t="s">
        <v>6</v>
      </c>
      <c r="H1" s="2" t="s">
        <v>182</v>
      </c>
      <c r="I1" s="2" t="s">
        <v>183</v>
      </c>
      <c r="J1" s="2" t="s">
        <v>184</v>
      </c>
      <c r="K1" s="2" t="s">
        <v>185</v>
      </c>
      <c r="L1" s="2" t="s">
        <v>186</v>
      </c>
      <c r="M1" s="2" t="s">
        <v>187</v>
      </c>
      <c r="N1" s="2" t="s">
        <v>188</v>
      </c>
      <c r="O1" s="2" t="s">
        <v>189</v>
      </c>
      <c r="P1" s="2" t="s">
        <v>190</v>
      </c>
      <c r="Q1" s="2" t="s">
        <v>191</v>
      </c>
      <c r="R1" s="2" t="s">
        <v>192</v>
      </c>
      <c r="S1" s="2" t="s">
        <v>193</v>
      </c>
      <c r="T1" s="2" t="s">
        <v>194</v>
      </c>
    </row>
    <row r="2" s="1" customFormat="1" spans="1:20">
      <c r="A2" s="3">
        <v>17335861520</v>
      </c>
      <c r="B2" s="1" t="s">
        <v>195</v>
      </c>
      <c r="C2" s="1" t="s">
        <v>196</v>
      </c>
      <c r="D2" s="1" t="s">
        <v>197</v>
      </c>
      <c r="E2" s="1" t="s">
        <v>198</v>
      </c>
      <c r="F2" s="1" t="s">
        <v>195</v>
      </c>
      <c r="G2" s="1" t="s">
        <v>199</v>
      </c>
      <c r="H2" s="1" t="s">
        <v>200</v>
      </c>
      <c r="I2" s="1" t="s">
        <v>201</v>
      </c>
      <c r="J2" s="1" t="s">
        <v>30</v>
      </c>
      <c r="K2" s="1" t="s">
        <v>202</v>
      </c>
      <c r="L2" s="1" t="s">
        <v>202</v>
      </c>
      <c r="M2" s="1" t="s">
        <v>203</v>
      </c>
      <c r="N2" s="1" t="s">
        <v>203</v>
      </c>
      <c r="O2" s="1" t="s">
        <v>204</v>
      </c>
      <c r="P2" s="1" t="s">
        <v>205</v>
      </c>
      <c r="Q2" s="1" t="s">
        <v>206</v>
      </c>
      <c r="R2" s="1" t="s">
        <v>207</v>
      </c>
      <c r="S2" s="1" t="s">
        <v>208</v>
      </c>
      <c r="T2" s="1" t="s">
        <v>209</v>
      </c>
    </row>
    <row r="3" s="1" customFormat="1" spans="1:20">
      <c r="A3" s="3">
        <v>17334869879</v>
      </c>
      <c r="B3" s="1" t="s">
        <v>195</v>
      </c>
      <c r="C3" s="1" t="s">
        <v>210</v>
      </c>
      <c r="D3" s="1" t="s">
        <v>211</v>
      </c>
      <c r="E3" s="1" t="s">
        <v>212</v>
      </c>
      <c r="F3" s="1" t="s">
        <v>195</v>
      </c>
      <c r="G3" s="1" t="s">
        <v>199</v>
      </c>
      <c r="H3" s="1" t="s">
        <v>200</v>
      </c>
      <c r="I3" s="1" t="s">
        <v>213</v>
      </c>
      <c r="J3" s="1" t="s">
        <v>30</v>
      </c>
      <c r="K3" s="1" t="s">
        <v>214</v>
      </c>
      <c r="L3" s="1" t="s">
        <v>214</v>
      </c>
      <c r="M3" s="1" t="s">
        <v>203</v>
      </c>
      <c r="N3" s="1" t="s">
        <v>203</v>
      </c>
      <c r="O3" s="1" t="s">
        <v>204</v>
      </c>
      <c r="P3" s="1" t="s">
        <v>205</v>
      </c>
      <c r="Q3" s="1" t="s">
        <v>215</v>
      </c>
      <c r="R3" s="1" t="s">
        <v>207</v>
      </c>
      <c r="S3" s="1" t="s">
        <v>208</v>
      </c>
      <c r="T3" s="1" t="s">
        <v>209</v>
      </c>
    </row>
    <row r="4" s="1" customFormat="1" spans="1:20">
      <c r="A4" s="3">
        <v>17334384231</v>
      </c>
      <c r="B4" s="1" t="s">
        <v>195</v>
      </c>
      <c r="C4" s="1" t="s">
        <v>216</v>
      </c>
      <c r="D4" s="1" t="s">
        <v>217</v>
      </c>
      <c r="E4" s="1" t="s">
        <v>218</v>
      </c>
      <c r="F4" s="1" t="s">
        <v>195</v>
      </c>
      <c r="G4" s="1" t="s">
        <v>199</v>
      </c>
      <c r="H4" s="1" t="s">
        <v>200</v>
      </c>
      <c r="I4" s="1" t="s">
        <v>219</v>
      </c>
      <c r="J4" s="1" t="s">
        <v>30</v>
      </c>
      <c r="K4" s="1" t="s">
        <v>220</v>
      </c>
      <c r="L4" s="1" t="s">
        <v>220</v>
      </c>
      <c r="M4" s="1" t="s">
        <v>203</v>
      </c>
      <c r="N4" s="1" t="s">
        <v>203</v>
      </c>
      <c r="O4" s="1" t="s">
        <v>204</v>
      </c>
      <c r="P4" s="1" t="s">
        <v>205</v>
      </c>
      <c r="Q4" s="1" t="s">
        <v>221</v>
      </c>
      <c r="R4" s="1" t="s">
        <v>207</v>
      </c>
      <c r="S4" s="1" t="s">
        <v>208</v>
      </c>
      <c r="T4" s="1" t="s">
        <v>209</v>
      </c>
    </row>
    <row r="5" s="1" customFormat="1" spans="1:20">
      <c r="A5" s="3">
        <v>17333922924</v>
      </c>
      <c r="B5" s="1" t="s">
        <v>195</v>
      </c>
      <c r="C5" s="1" t="s">
        <v>222</v>
      </c>
      <c r="D5" s="1" t="s">
        <v>217</v>
      </c>
      <c r="E5" s="1" t="s">
        <v>223</v>
      </c>
      <c r="F5" s="1" t="s">
        <v>195</v>
      </c>
      <c r="G5" s="1" t="s">
        <v>199</v>
      </c>
      <c r="H5" s="1" t="s">
        <v>200</v>
      </c>
      <c r="I5" s="1" t="s">
        <v>219</v>
      </c>
      <c r="J5" s="1" t="s">
        <v>30</v>
      </c>
      <c r="K5" s="1" t="s">
        <v>220</v>
      </c>
      <c r="L5" s="1" t="s">
        <v>220</v>
      </c>
      <c r="M5" s="1" t="s">
        <v>203</v>
      </c>
      <c r="N5" s="1" t="s">
        <v>203</v>
      </c>
      <c r="O5" s="1" t="s">
        <v>204</v>
      </c>
      <c r="P5" s="1" t="s">
        <v>205</v>
      </c>
      <c r="Q5" s="1" t="s">
        <v>224</v>
      </c>
      <c r="R5" s="1" t="s">
        <v>207</v>
      </c>
      <c r="S5" s="1" t="s">
        <v>208</v>
      </c>
      <c r="T5" s="1" t="s">
        <v>209</v>
      </c>
    </row>
    <row r="6" s="1" customFormat="1" spans="1:20">
      <c r="A6" s="3">
        <v>17333722960</v>
      </c>
      <c r="B6" s="1" t="s">
        <v>195</v>
      </c>
      <c r="C6" s="1" t="s">
        <v>225</v>
      </c>
      <c r="D6" s="1" t="s">
        <v>226</v>
      </c>
      <c r="E6" s="1" t="s">
        <v>227</v>
      </c>
      <c r="F6" s="1" t="s">
        <v>195</v>
      </c>
      <c r="G6" s="1" t="s">
        <v>199</v>
      </c>
      <c r="H6" s="1" t="s">
        <v>200</v>
      </c>
      <c r="I6" s="1" t="s">
        <v>228</v>
      </c>
      <c r="J6" s="1" t="s">
        <v>30</v>
      </c>
      <c r="K6" s="1" t="s">
        <v>229</v>
      </c>
      <c r="L6" s="1" t="s">
        <v>229</v>
      </c>
      <c r="M6" s="1" t="s">
        <v>203</v>
      </c>
      <c r="N6" s="1" t="s">
        <v>203</v>
      </c>
      <c r="O6" s="1" t="s">
        <v>204</v>
      </c>
      <c r="P6" s="1" t="s">
        <v>205</v>
      </c>
      <c r="Q6" s="1" t="s">
        <v>230</v>
      </c>
      <c r="R6" s="1" t="s">
        <v>207</v>
      </c>
      <c r="S6" s="1" t="s">
        <v>208</v>
      </c>
      <c r="T6" s="1" t="s">
        <v>209</v>
      </c>
    </row>
    <row r="7" s="1" customFormat="1" spans="1:20">
      <c r="A7" s="3">
        <v>17333094734</v>
      </c>
      <c r="B7" s="1" t="s">
        <v>195</v>
      </c>
      <c r="C7" s="1" t="s">
        <v>231</v>
      </c>
      <c r="D7" s="1" t="s">
        <v>232</v>
      </c>
      <c r="E7" s="1" t="s">
        <v>233</v>
      </c>
      <c r="F7" s="1" t="s">
        <v>195</v>
      </c>
      <c r="G7" s="1" t="s">
        <v>199</v>
      </c>
      <c r="H7" s="1" t="s">
        <v>200</v>
      </c>
      <c r="I7" s="1" t="s">
        <v>234</v>
      </c>
      <c r="J7" s="1" t="s">
        <v>30</v>
      </c>
      <c r="K7" s="1" t="s">
        <v>235</v>
      </c>
      <c r="L7" s="1" t="s">
        <v>235</v>
      </c>
      <c r="M7" s="1" t="s">
        <v>203</v>
      </c>
      <c r="N7" s="1" t="s">
        <v>203</v>
      </c>
      <c r="O7" s="1" t="s">
        <v>204</v>
      </c>
      <c r="P7" s="1" t="s">
        <v>205</v>
      </c>
      <c r="Q7" s="1" t="s">
        <v>236</v>
      </c>
      <c r="R7" s="1" t="s">
        <v>207</v>
      </c>
      <c r="S7" s="1" t="s">
        <v>208</v>
      </c>
      <c r="T7" s="1" t="s">
        <v>209</v>
      </c>
    </row>
    <row r="8" s="1" customFormat="1" spans="1:20">
      <c r="A8" s="3">
        <v>17333058879</v>
      </c>
      <c r="B8" s="1" t="s">
        <v>195</v>
      </c>
      <c r="C8" s="1" t="s">
        <v>237</v>
      </c>
      <c r="D8" s="1" t="s">
        <v>238</v>
      </c>
      <c r="E8" s="1" t="s">
        <v>239</v>
      </c>
      <c r="F8" s="1" t="s">
        <v>195</v>
      </c>
      <c r="G8" s="1" t="s">
        <v>199</v>
      </c>
      <c r="H8" s="1" t="s">
        <v>200</v>
      </c>
      <c r="I8" s="1" t="s">
        <v>240</v>
      </c>
      <c r="J8" s="1" t="s">
        <v>30</v>
      </c>
      <c r="K8" s="1" t="s">
        <v>241</v>
      </c>
      <c r="L8" s="1" t="s">
        <v>241</v>
      </c>
      <c r="M8" s="1" t="s">
        <v>203</v>
      </c>
      <c r="N8" s="1" t="s">
        <v>203</v>
      </c>
      <c r="O8" s="1" t="s">
        <v>204</v>
      </c>
      <c r="P8" s="1" t="s">
        <v>205</v>
      </c>
      <c r="Q8" s="1" t="s">
        <v>242</v>
      </c>
      <c r="R8" s="1" t="s">
        <v>207</v>
      </c>
      <c r="S8" s="1" t="s">
        <v>208</v>
      </c>
      <c r="T8" s="1" t="s">
        <v>209</v>
      </c>
    </row>
    <row r="9" s="1" customFormat="1" spans="1:20">
      <c r="A9" s="3">
        <v>17327091965</v>
      </c>
      <c r="B9" s="1" t="s">
        <v>243</v>
      </c>
      <c r="C9" s="1" t="s">
        <v>244</v>
      </c>
      <c r="D9" s="1" t="s">
        <v>245</v>
      </c>
      <c r="E9" s="1" t="s">
        <v>246</v>
      </c>
      <c r="F9" s="1" t="s">
        <v>195</v>
      </c>
      <c r="G9" s="1" t="s">
        <v>199</v>
      </c>
      <c r="H9" s="1" t="s">
        <v>200</v>
      </c>
      <c r="I9" s="1" t="s">
        <v>247</v>
      </c>
      <c r="J9" s="1" t="s">
        <v>30</v>
      </c>
      <c r="K9" s="1" t="s">
        <v>248</v>
      </c>
      <c r="L9" s="1" t="s">
        <v>248</v>
      </c>
      <c r="M9" s="1" t="s">
        <v>203</v>
      </c>
      <c r="N9" s="1" t="s">
        <v>203</v>
      </c>
      <c r="O9" s="1" t="s">
        <v>204</v>
      </c>
      <c r="P9" s="1" t="s">
        <v>205</v>
      </c>
      <c r="Q9" s="1" t="s">
        <v>249</v>
      </c>
      <c r="R9" s="1" t="s">
        <v>207</v>
      </c>
      <c r="S9" s="1" t="s">
        <v>208</v>
      </c>
      <c r="T9" s="1" t="s">
        <v>209</v>
      </c>
    </row>
    <row r="10" s="1" customFormat="1" spans="1:20">
      <c r="A10" s="3">
        <v>17326164372</v>
      </c>
      <c r="B10" s="1" t="s">
        <v>243</v>
      </c>
      <c r="C10" s="1" t="s">
        <v>250</v>
      </c>
      <c r="D10" s="1" t="s">
        <v>251</v>
      </c>
      <c r="E10" s="1" t="s">
        <v>252</v>
      </c>
      <c r="F10" s="1" t="s">
        <v>243</v>
      </c>
      <c r="G10" s="1" t="s">
        <v>199</v>
      </c>
      <c r="H10" s="1" t="s">
        <v>200</v>
      </c>
      <c r="I10" s="1" t="s">
        <v>253</v>
      </c>
      <c r="J10" s="1" t="s">
        <v>30</v>
      </c>
      <c r="K10" s="1" t="s">
        <v>254</v>
      </c>
      <c r="L10" s="1" t="s">
        <v>254</v>
      </c>
      <c r="M10" s="1" t="s">
        <v>203</v>
      </c>
      <c r="N10" s="1" t="s">
        <v>203</v>
      </c>
      <c r="O10" s="1" t="s">
        <v>204</v>
      </c>
      <c r="P10" s="1" t="s">
        <v>205</v>
      </c>
      <c r="Q10" s="1" t="s">
        <v>255</v>
      </c>
      <c r="R10" s="1" t="s">
        <v>207</v>
      </c>
      <c r="S10" s="1" t="s">
        <v>208</v>
      </c>
      <c r="T10" s="1" t="s">
        <v>209</v>
      </c>
    </row>
    <row r="11" s="1" customFormat="1" spans="1:20">
      <c r="A11" s="3">
        <v>17325439428</v>
      </c>
      <c r="B11" s="1" t="s">
        <v>243</v>
      </c>
      <c r="C11" s="1" t="s">
        <v>256</v>
      </c>
      <c r="D11" s="1" t="s">
        <v>245</v>
      </c>
      <c r="E11" s="1" t="s">
        <v>257</v>
      </c>
      <c r="F11" s="1" t="s">
        <v>195</v>
      </c>
      <c r="G11" s="1" t="s">
        <v>199</v>
      </c>
      <c r="H11" s="1" t="s">
        <v>200</v>
      </c>
      <c r="I11" s="1" t="s">
        <v>247</v>
      </c>
      <c r="J11" s="1" t="s">
        <v>30</v>
      </c>
      <c r="K11" s="1" t="s">
        <v>248</v>
      </c>
      <c r="L11" s="1" t="s">
        <v>248</v>
      </c>
      <c r="M11" s="1" t="s">
        <v>203</v>
      </c>
      <c r="N11" s="1" t="s">
        <v>203</v>
      </c>
      <c r="O11" s="1" t="s">
        <v>204</v>
      </c>
      <c r="P11" s="1" t="s">
        <v>205</v>
      </c>
      <c r="Q11" s="1" t="s">
        <v>258</v>
      </c>
      <c r="R11" s="1" t="s">
        <v>207</v>
      </c>
      <c r="S11" s="1" t="s">
        <v>208</v>
      </c>
      <c r="T11" s="1" t="s">
        <v>209</v>
      </c>
    </row>
    <row r="12" s="1" customFormat="1" spans="1:20">
      <c r="A12" s="3">
        <v>17320878366</v>
      </c>
      <c r="B12" s="1" t="s">
        <v>243</v>
      </c>
      <c r="C12" s="1" t="s">
        <v>259</v>
      </c>
      <c r="D12" s="1" t="s">
        <v>260</v>
      </c>
      <c r="E12" s="1" t="s">
        <v>261</v>
      </c>
      <c r="F12" s="1" t="s">
        <v>195</v>
      </c>
      <c r="G12" s="1" t="s">
        <v>199</v>
      </c>
      <c r="H12" s="1" t="s">
        <v>200</v>
      </c>
      <c r="I12" s="1" t="s">
        <v>262</v>
      </c>
      <c r="J12" s="1" t="s">
        <v>30</v>
      </c>
      <c r="K12" s="1" t="s">
        <v>263</v>
      </c>
      <c r="L12" s="1" t="s">
        <v>263</v>
      </c>
      <c r="M12" s="1" t="s">
        <v>203</v>
      </c>
      <c r="N12" s="1" t="s">
        <v>203</v>
      </c>
      <c r="O12" s="1" t="s">
        <v>204</v>
      </c>
      <c r="P12" s="1" t="s">
        <v>205</v>
      </c>
      <c r="Q12" s="1" t="s">
        <v>264</v>
      </c>
      <c r="R12" s="1" t="s">
        <v>207</v>
      </c>
      <c r="S12" s="1" t="s">
        <v>208</v>
      </c>
      <c r="T12" s="1" t="s">
        <v>209</v>
      </c>
    </row>
    <row r="13" s="1" customFormat="1" spans="1:20">
      <c r="A13" s="3">
        <v>17313400025</v>
      </c>
      <c r="B13" s="1" t="s">
        <v>265</v>
      </c>
      <c r="C13" s="1" t="s">
        <v>266</v>
      </c>
      <c r="D13" s="1" t="s">
        <v>267</v>
      </c>
      <c r="E13" s="1" t="s">
        <v>268</v>
      </c>
      <c r="F13" s="1" t="s">
        <v>195</v>
      </c>
      <c r="G13" s="1" t="s">
        <v>199</v>
      </c>
      <c r="H13" s="1" t="s">
        <v>200</v>
      </c>
      <c r="I13" s="1" t="s">
        <v>269</v>
      </c>
      <c r="J13" s="1" t="s">
        <v>30</v>
      </c>
      <c r="K13" s="1" t="s">
        <v>270</v>
      </c>
      <c r="L13" s="1" t="s">
        <v>270</v>
      </c>
      <c r="M13" s="1" t="s">
        <v>203</v>
      </c>
      <c r="N13" s="1" t="s">
        <v>203</v>
      </c>
      <c r="O13" s="1" t="s">
        <v>204</v>
      </c>
      <c r="P13" s="1" t="s">
        <v>205</v>
      </c>
      <c r="Q13" s="1" t="s">
        <v>271</v>
      </c>
      <c r="R13" s="1" t="s">
        <v>207</v>
      </c>
      <c r="S13" s="1" t="s">
        <v>208</v>
      </c>
      <c r="T13" s="1" t="s">
        <v>209</v>
      </c>
    </row>
    <row r="14" s="1" customFormat="1" spans="1:20">
      <c r="A14" s="3">
        <v>17297453346</v>
      </c>
      <c r="B14" s="1" t="s">
        <v>272</v>
      </c>
      <c r="C14" s="1" t="s">
        <v>273</v>
      </c>
      <c r="D14" s="1" t="s">
        <v>274</v>
      </c>
      <c r="E14" s="1" t="s">
        <v>275</v>
      </c>
      <c r="F14" s="1" t="s">
        <v>195</v>
      </c>
      <c r="G14" s="1" t="s">
        <v>199</v>
      </c>
      <c r="H14" s="1" t="s">
        <v>200</v>
      </c>
      <c r="I14" s="1" t="s">
        <v>276</v>
      </c>
      <c r="J14" s="1" t="s">
        <v>30</v>
      </c>
      <c r="K14" s="1" t="s">
        <v>277</v>
      </c>
      <c r="L14" s="1" t="s">
        <v>277</v>
      </c>
      <c r="M14" s="1" t="s">
        <v>203</v>
      </c>
      <c r="N14" s="1" t="s">
        <v>203</v>
      </c>
      <c r="O14" s="1" t="s">
        <v>204</v>
      </c>
      <c r="P14" s="1" t="s">
        <v>205</v>
      </c>
      <c r="Q14" s="1" t="s">
        <v>278</v>
      </c>
      <c r="R14" s="1" t="s">
        <v>207</v>
      </c>
      <c r="S14" s="1" t="s">
        <v>208</v>
      </c>
      <c r="T14" s="1" t="s">
        <v>209</v>
      </c>
    </row>
    <row r="15" s="1" customFormat="1" spans="1:20">
      <c r="A15" s="3">
        <v>17287447332</v>
      </c>
      <c r="B15" s="1" t="s">
        <v>279</v>
      </c>
      <c r="C15" s="1" t="s">
        <v>280</v>
      </c>
      <c r="D15" s="1" t="s">
        <v>281</v>
      </c>
      <c r="E15" s="1" t="s">
        <v>282</v>
      </c>
      <c r="F15" s="1" t="s">
        <v>243</v>
      </c>
      <c r="G15" s="1" t="s">
        <v>199</v>
      </c>
      <c r="H15" s="1" t="s">
        <v>200</v>
      </c>
      <c r="I15" s="1" t="s">
        <v>283</v>
      </c>
      <c r="J15" s="1" t="s">
        <v>30</v>
      </c>
      <c r="K15" s="1" t="s">
        <v>284</v>
      </c>
      <c r="L15" s="1" t="s">
        <v>284</v>
      </c>
      <c r="M15" s="1" t="s">
        <v>203</v>
      </c>
      <c r="N15" s="1" t="s">
        <v>203</v>
      </c>
      <c r="O15" s="1" t="s">
        <v>204</v>
      </c>
      <c r="P15" s="1" t="s">
        <v>205</v>
      </c>
      <c r="Q15" s="1" t="s">
        <v>285</v>
      </c>
      <c r="R15" s="1" t="s">
        <v>207</v>
      </c>
      <c r="S15" s="1" t="s">
        <v>208</v>
      </c>
      <c r="T15" s="1" t="s">
        <v>209</v>
      </c>
    </row>
    <row r="16" s="1" customFormat="1" spans="1:20">
      <c r="A16" s="3">
        <v>17279353438</v>
      </c>
      <c r="B16" s="1" t="s">
        <v>286</v>
      </c>
      <c r="C16" s="1" t="s">
        <v>287</v>
      </c>
      <c r="D16" s="1" t="s">
        <v>288</v>
      </c>
      <c r="E16" s="1" t="s">
        <v>289</v>
      </c>
      <c r="F16" s="1" t="s">
        <v>243</v>
      </c>
      <c r="G16" s="1" t="s">
        <v>199</v>
      </c>
      <c r="H16" s="1" t="s">
        <v>200</v>
      </c>
      <c r="I16" s="1" t="s">
        <v>290</v>
      </c>
      <c r="J16" s="1" t="s">
        <v>30</v>
      </c>
      <c r="K16" s="1" t="s">
        <v>291</v>
      </c>
      <c r="L16" s="1" t="s">
        <v>291</v>
      </c>
      <c r="M16" s="1" t="s">
        <v>203</v>
      </c>
      <c r="N16" s="1" t="s">
        <v>203</v>
      </c>
      <c r="O16" s="1" t="s">
        <v>204</v>
      </c>
      <c r="P16" s="1" t="s">
        <v>205</v>
      </c>
      <c r="Q16" s="1" t="s">
        <v>292</v>
      </c>
      <c r="R16" s="1" t="s">
        <v>207</v>
      </c>
      <c r="S16" s="1" t="s">
        <v>208</v>
      </c>
      <c r="T16" s="1" t="s">
        <v>209</v>
      </c>
    </row>
    <row r="17" s="1" customFormat="1" spans="1:20">
      <c r="A17" s="3">
        <v>17277192499</v>
      </c>
      <c r="B17" s="1" t="s">
        <v>293</v>
      </c>
      <c r="C17" s="1" t="s">
        <v>294</v>
      </c>
      <c r="D17" s="1" t="s">
        <v>281</v>
      </c>
      <c r="E17" s="1" t="s">
        <v>295</v>
      </c>
      <c r="F17" s="1" t="s">
        <v>243</v>
      </c>
      <c r="G17" s="1" t="s">
        <v>199</v>
      </c>
      <c r="H17" s="1" t="s">
        <v>200</v>
      </c>
      <c r="I17" s="1" t="s">
        <v>283</v>
      </c>
      <c r="J17" s="1" t="s">
        <v>30</v>
      </c>
      <c r="K17" s="1" t="s">
        <v>284</v>
      </c>
      <c r="L17" s="1" t="s">
        <v>284</v>
      </c>
      <c r="M17" s="1" t="s">
        <v>203</v>
      </c>
      <c r="N17" s="1" t="s">
        <v>203</v>
      </c>
      <c r="O17" s="1" t="s">
        <v>204</v>
      </c>
      <c r="P17" s="1" t="s">
        <v>205</v>
      </c>
      <c r="Q17" s="1" t="s">
        <v>296</v>
      </c>
      <c r="R17" s="1" t="s">
        <v>207</v>
      </c>
      <c r="S17" s="1" t="s">
        <v>208</v>
      </c>
      <c r="T17" s="1" t="s">
        <v>209</v>
      </c>
    </row>
    <row r="18" s="1" customFormat="1" spans="1:20">
      <c r="A18" s="3">
        <v>17273556901</v>
      </c>
      <c r="B18" s="1" t="s">
        <v>293</v>
      </c>
      <c r="C18" s="1" t="s">
        <v>297</v>
      </c>
      <c r="D18" s="1" t="s">
        <v>298</v>
      </c>
      <c r="E18" s="1" t="s">
        <v>299</v>
      </c>
      <c r="F18" s="1" t="s">
        <v>195</v>
      </c>
      <c r="G18" s="1" t="s">
        <v>199</v>
      </c>
      <c r="H18" s="1" t="s">
        <v>200</v>
      </c>
      <c r="I18" s="1" t="s">
        <v>300</v>
      </c>
      <c r="J18" s="1" t="s">
        <v>30</v>
      </c>
      <c r="K18" s="1" t="s">
        <v>301</v>
      </c>
      <c r="L18" s="1" t="s">
        <v>301</v>
      </c>
      <c r="M18" s="1" t="s">
        <v>203</v>
      </c>
      <c r="N18" s="1" t="s">
        <v>203</v>
      </c>
      <c r="O18" s="1" t="s">
        <v>204</v>
      </c>
      <c r="P18" s="1" t="s">
        <v>205</v>
      </c>
      <c r="Q18" s="1" t="s">
        <v>302</v>
      </c>
      <c r="R18" s="1" t="s">
        <v>207</v>
      </c>
      <c r="S18" s="1" t="s">
        <v>208</v>
      </c>
      <c r="T18" s="1" t="s">
        <v>209</v>
      </c>
    </row>
    <row r="19" s="1" customFormat="1" spans="1:20">
      <c r="A19" s="3">
        <v>17265570182</v>
      </c>
      <c r="B19" s="1" t="s">
        <v>303</v>
      </c>
      <c r="C19" s="1" t="s">
        <v>304</v>
      </c>
      <c r="D19" s="1" t="s">
        <v>305</v>
      </c>
      <c r="E19" s="1" t="s">
        <v>306</v>
      </c>
      <c r="F19" s="1" t="s">
        <v>243</v>
      </c>
      <c r="G19" s="1" t="s">
        <v>199</v>
      </c>
      <c r="H19" s="1" t="s">
        <v>200</v>
      </c>
      <c r="I19" s="1" t="s">
        <v>307</v>
      </c>
      <c r="J19" s="1" t="s">
        <v>30</v>
      </c>
      <c r="K19" s="1" t="s">
        <v>308</v>
      </c>
      <c r="L19" s="1" t="s">
        <v>308</v>
      </c>
      <c r="M19" s="1" t="s">
        <v>203</v>
      </c>
      <c r="N19" s="1" t="s">
        <v>203</v>
      </c>
      <c r="O19" s="1" t="s">
        <v>204</v>
      </c>
      <c r="P19" s="1" t="s">
        <v>205</v>
      </c>
      <c r="Q19" s="1" t="s">
        <v>309</v>
      </c>
      <c r="R19" s="1" t="s">
        <v>207</v>
      </c>
      <c r="S19" s="1" t="s">
        <v>208</v>
      </c>
      <c r="T19" s="1" t="s">
        <v>209</v>
      </c>
    </row>
    <row r="20" s="1" customFormat="1" spans="1:20">
      <c r="A20" s="3">
        <v>17263489339</v>
      </c>
      <c r="B20" s="1" t="s">
        <v>303</v>
      </c>
      <c r="C20" s="1" t="s">
        <v>310</v>
      </c>
      <c r="D20" s="1" t="s">
        <v>311</v>
      </c>
      <c r="E20" s="1" t="s">
        <v>312</v>
      </c>
      <c r="F20" s="1" t="s">
        <v>195</v>
      </c>
      <c r="G20" s="1" t="s">
        <v>199</v>
      </c>
      <c r="H20" s="1" t="s">
        <v>200</v>
      </c>
      <c r="I20" s="1" t="s">
        <v>313</v>
      </c>
      <c r="J20" s="1" t="s">
        <v>30</v>
      </c>
      <c r="K20" s="1" t="s">
        <v>314</v>
      </c>
      <c r="L20" s="1" t="s">
        <v>314</v>
      </c>
      <c r="M20" s="1" t="s">
        <v>203</v>
      </c>
      <c r="N20" s="1" t="s">
        <v>203</v>
      </c>
      <c r="O20" s="1" t="s">
        <v>204</v>
      </c>
      <c r="P20" s="1" t="s">
        <v>205</v>
      </c>
      <c r="Q20" s="1" t="s">
        <v>315</v>
      </c>
      <c r="R20" s="1" t="s">
        <v>207</v>
      </c>
      <c r="S20" s="1" t="s">
        <v>208</v>
      </c>
      <c r="T20" s="1" t="s">
        <v>209</v>
      </c>
    </row>
    <row r="21" s="1" customFormat="1" spans="1:20">
      <c r="A21" s="3">
        <v>17261854219</v>
      </c>
      <c r="B21" s="1" t="s">
        <v>316</v>
      </c>
      <c r="C21" s="1" t="s">
        <v>317</v>
      </c>
      <c r="D21" s="1" t="s">
        <v>318</v>
      </c>
      <c r="E21" s="1" t="s">
        <v>319</v>
      </c>
      <c r="F21" s="1" t="s">
        <v>195</v>
      </c>
      <c r="G21" s="1" t="s">
        <v>199</v>
      </c>
      <c r="H21" s="1" t="s">
        <v>200</v>
      </c>
      <c r="I21" s="1" t="s">
        <v>320</v>
      </c>
      <c r="J21" s="1" t="s">
        <v>30</v>
      </c>
      <c r="K21" s="1" t="s">
        <v>321</v>
      </c>
      <c r="L21" s="1" t="s">
        <v>321</v>
      </c>
      <c r="M21" s="1" t="s">
        <v>203</v>
      </c>
      <c r="N21" s="1" t="s">
        <v>203</v>
      </c>
      <c r="O21" s="1" t="s">
        <v>204</v>
      </c>
      <c r="P21" s="1" t="s">
        <v>205</v>
      </c>
      <c r="Q21" s="1" t="s">
        <v>322</v>
      </c>
      <c r="R21" s="1" t="s">
        <v>207</v>
      </c>
      <c r="S21" s="1" t="s">
        <v>208</v>
      </c>
      <c r="T21" s="1" t="s">
        <v>209</v>
      </c>
    </row>
    <row r="22" s="1" customFormat="1" spans="1:20">
      <c r="A22" s="3">
        <v>17258434405</v>
      </c>
      <c r="B22" s="1" t="s">
        <v>323</v>
      </c>
      <c r="C22" s="1" t="s">
        <v>324</v>
      </c>
      <c r="D22" s="1" t="s">
        <v>325</v>
      </c>
      <c r="E22" s="1" t="s">
        <v>326</v>
      </c>
      <c r="F22" s="1" t="s">
        <v>243</v>
      </c>
      <c r="G22" s="1" t="s">
        <v>199</v>
      </c>
      <c r="H22" s="1" t="s">
        <v>200</v>
      </c>
      <c r="I22" s="1" t="s">
        <v>327</v>
      </c>
      <c r="J22" s="1" t="s">
        <v>30</v>
      </c>
      <c r="K22" s="1" t="s">
        <v>328</v>
      </c>
      <c r="L22" s="1" t="s">
        <v>328</v>
      </c>
      <c r="M22" s="1" t="s">
        <v>203</v>
      </c>
      <c r="N22" s="1" t="s">
        <v>203</v>
      </c>
      <c r="O22" s="1" t="s">
        <v>204</v>
      </c>
      <c r="P22" s="1" t="s">
        <v>205</v>
      </c>
      <c r="Q22" s="1" t="s">
        <v>329</v>
      </c>
      <c r="R22" s="1" t="s">
        <v>207</v>
      </c>
      <c r="S22" s="1" t="s">
        <v>208</v>
      </c>
      <c r="T22" s="1" t="s">
        <v>209</v>
      </c>
    </row>
    <row r="23" s="1" customFormat="1" spans="1:20">
      <c r="A23" s="3">
        <v>17243924533</v>
      </c>
      <c r="B23" s="1" t="s">
        <v>330</v>
      </c>
      <c r="C23" s="1" t="s">
        <v>331</v>
      </c>
      <c r="D23" s="1" t="s">
        <v>332</v>
      </c>
      <c r="E23" s="1" t="s">
        <v>333</v>
      </c>
      <c r="F23" s="1" t="s">
        <v>195</v>
      </c>
      <c r="G23" s="1" t="s">
        <v>199</v>
      </c>
      <c r="H23" s="1" t="s">
        <v>200</v>
      </c>
      <c r="I23" s="1" t="s">
        <v>334</v>
      </c>
      <c r="J23" s="1" t="s">
        <v>30</v>
      </c>
      <c r="K23" s="1" t="s">
        <v>241</v>
      </c>
      <c r="L23" s="1" t="s">
        <v>241</v>
      </c>
      <c r="M23" s="1" t="s">
        <v>203</v>
      </c>
      <c r="N23" s="1" t="s">
        <v>203</v>
      </c>
      <c r="O23" s="1" t="s">
        <v>204</v>
      </c>
      <c r="P23" s="1" t="s">
        <v>205</v>
      </c>
      <c r="Q23" s="1" t="s">
        <v>335</v>
      </c>
      <c r="R23" s="1" t="s">
        <v>207</v>
      </c>
      <c r="S23" s="1" t="s">
        <v>208</v>
      </c>
      <c r="T23" s="1" t="s">
        <v>209</v>
      </c>
    </row>
    <row r="24" s="1" customFormat="1" spans="1:20">
      <c r="A24" s="3">
        <v>17228339204</v>
      </c>
      <c r="B24" s="1" t="s">
        <v>336</v>
      </c>
      <c r="C24" s="1" t="s">
        <v>337</v>
      </c>
      <c r="D24" s="1" t="s">
        <v>338</v>
      </c>
      <c r="E24" s="1" t="s">
        <v>339</v>
      </c>
      <c r="F24" s="1" t="s">
        <v>195</v>
      </c>
      <c r="G24" s="1" t="s">
        <v>199</v>
      </c>
      <c r="H24" s="1" t="s">
        <v>200</v>
      </c>
      <c r="I24" s="1" t="s">
        <v>340</v>
      </c>
      <c r="J24" s="1" t="s">
        <v>30</v>
      </c>
      <c r="K24" s="1" t="s">
        <v>341</v>
      </c>
      <c r="L24" s="1" t="s">
        <v>342</v>
      </c>
      <c r="M24" s="1" t="s">
        <v>343</v>
      </c>
      <c r="N24" s="1" t="s">
        <v>344</v>
      </c>
      <c r="O24" s="1" t="s">
        <v>204</v>
      </c>
      <c r="P24" s="1" t="s">
        <v>205</v>
      </c>
      <c r="Q24" s="1" t="s">
        <v>345</v>
      </c>
      <c r="R24" s="1" t="s">
        <v>207</v>
      </c>
      <c r="S24" s="1" t="s">
        <v>208</v>
      </c>
      <c r="T24" s="1" t="s">
        <v>209</v>
      </c>
    </row>
    <row r="25" s="1" customFormat="1" spans="1:20">
      <c r="A25" s="3">
        <v>17213015424</v>
      </c>
      <c r="B25" s="1" t="s">
        <v>346</v>
      </c>
      <c r="C25" s="1" t="s">
        <v>347</v>
      </c>
      <c r="D25" s="1" t="s">
        <v>348</v>
      </c>
      <c r="E25" s="1" t="s">
        <v>349</v>
      </c>
      <c r="F25" s="1" t="s">
        <v>243</v>
      </c>
      <c r="G25" s="1" t="s">
        <v>199</v>
      </c>
      <c r="H25" s="1" t="s">
        <v>200</v>
      </c>
      <c r="I25" s="1" t="s">
        <v>350</v>
      </c>
      <c r="J25" s="1" t="s">
        <v>30</v>
      </c>
      <c r="K25" s="1" t="s">
        <v>351</v>
      </c>
      <c r="L25" s="1" t="s">
        <v>351</v>
      </c>
      <c r="M25" s="1" t="s">
        <v>203</v>
      </c>
      <c r="N25" s="1" t="s">
        <v>203</v>
      </c>
      <c r="O25" s="1" t="s">
        <v>204</v>
      </c>
      <c r="P25" s="1" t="s">
        <v>205</v>
      </c>
      <c r="Q25" s="1" t="s">
        <v>352</v>
      </c>
      <c r="R25" s="1" t="s">
        <v>207</v>
      </c>
      <c r="S25" s="1" t="s">
        <v>208</v>
      </c>
      <c r="T25" s="1" t="s">
        <v>209</v>
      </c>
    </row>
    <row r="26" s="1" customFormat="1" spans="1:20">
      <c r="A26" s="3">
        <v>17198516428</v>
      </c>
      <c r="B26" s="1" t="s">
        <v>353</v>
      </c>
      <c r="C26" s="1" t="s">
        <v>354</v>
      </c>
      <c r="D26" s="1" t="s">
        <v>332</v>
      </c>
      <c r="E26" s="1" t="s">
        <v>355</v>
      </c>
      <c r="F26" s="1" t="s">
        <v>195</v>
      </c>
      <c r="G26" s="1" t="s">
        <v>199</v>
      </c>
      <c r="H26" s="1" t="s">
        <v>200</v>
      </c>
      <c r="I26" s="1" t="s">
        <v>334</v>
      </c>
      <c r="J26" s="1" t="s">
        <v>30</v>
      </c>
      <c r="K26" s="1" t="s">
        <v>241</v>
      </c>
      <c r="L26" s="1" t="s">
        <v>241</v>
      </c>
      <c r="M26" s="1" t="s">
        <v>203</v>
      </c>
      <c r="N26" s="1" t="s">
        <v>203</v>
      </c>
      <c r="O26" s="1" t="s">
        <v>204</v>
      </c>
      <c r="P26" s="1" t="s">
        <v>205</v>
      </c>
      <c r="Q26" s="1" t="s">
        <v>356</v>
      </c>
      <c r="R26" s="1" t="s">
        <v>207</v>
      </c>
      <c r="S26" s="1" t="s">
        <v>208</v>
      </c>
      <c r="T26" s="1" t="s">
        <v>209</v>
      </c>
    </row>
    <row r="27" s="1" customFormat="1" spans="1:20">
      <c r="A27" s="3">
        <v>17107774486</v>
      </c>
      <c r="B27" s="1" t="s">
        <v>357</v>
      </c>
      <c r="C27" s="1" t="s">
        <v>358</v>
      </c>
      <c r="D27" s="1" t="s">
        <v>359</v>
      </c>
      <c r="E27" s="1" t="s">
        <v>360</v>
      </c>
      <c r="F27" s="1" t="s">
        <v>195</v>
      </c>
      <c r="G27" s="1" t="s">
        <v>199</v>
      </c>
      <c r="H27" s="1" t="s">
        <v>200</v>
      </c>
      <c r="I27" s="1" t="s">
        <v>361</v>
      </c>
      <c r="J27" s="1" t="s">
        <v>30</v>
      </c>
      <c r="K27" s="1" t="s">
        <v>362</v>
      </c>
      <c r="L27" s="1" t="s">
        <v>362</v>
      </c>
      <c r="M27" s="1" t="s">
        <v>203</v>
      </c>
      <c r="N27" s="1" t="s">
        <v>203</v>
      </c>
      <c r="O27" s="1" t="s">
        <v>204</v>
      </c>
      <c r="P27" s="1" t="s">
        <v>205</v>
      </c>
      <c r="Q27" s="1" t="s">
        <v>363</v>
      </c>
      <c r="R27" s="1" t="s">
        <v>207</v>
      </c>
      <c r="S27" s="1" t="s">
        <v>208</v>
      </c>
      <c r="T27" s="1" t="s">
        <v>209</v>
      </c>
    </row>
    <row r="28" s="1" customFormat="1" spans="1:20">
      <c r="A28" s="3">
        <v>16602318624</v>
      </c>
      <c r="B28" s="1" t="s">
        <v>364</v>
      </c>
      <c r="C28" s="1" t="s">
        <v>365</v>
      </c>
      <c r="D28" s="1" t="s">
        <v>366</v>
      </c>
      <c r="E28" s="1" t="s">
        <v>367</v>
      </c>
      <c r="F28" s="1" t="s">
        <v>265</v>
      </c>
      <c r="G28" s="1" t="s">
        <v>199</v>
      </c>
      <c r="H28" s="1" t="s">
        <v>200</v>
      </c>
      <c r="I28" s="1" t="s">
        <v>368</v>
      </c>
      <c r="J28" s="1" t="s">
        <v>30</v>
      </c>
      <c r="K28" s="1" t="s">
        <v>369</v>
      </c>
      <c r="L28" s="1" t="s">
        <v>369</v>
      </c>
      <c r="M28" s="1" t="s">
        <v>203</v>
      </c>
      <c r="N28" s="1" t="s">
        <v>203</v>
      </c>
      <c r="O28" s="1" t="s">
        <v>204</v>
      </c>
      <c r="P28" s="1" t="s">
        <v>205</v>
      </c>
      <c r="Q28" s="1" t="s">
        <v>370</v>
      </c>
      <c r="R28" s="1" t="s">
        <v>207</v>
      </c>
      <c r="S28" s="1" t="s">
        <v>208</v>
      </c>
      <c r="T28" s="1" t="s">
        <v>209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2022-02-15T02:26:39Z</dcterms:created>
  <dcterms:modified xsi:type="dcterms:W3CDTF">2022-02-15T02:32:50Z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D7401B4BBFB249548F3E3F98E6AB4951</vt:lpwstr>
  </property>
  <property fmtid="{D5CDD505-2E9C-101B-9397-08002B2CF9AE}" pid="3" name="KSOProductBuildVer">
    <vt:lpwstr>2052-11.1.0.11294</vt:lpwstr>
  </property>
</Properties>
</file>