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<sst xmlns="http://schemas.openxmlformats.org/spreadsheetml/2006/main" count="1236" uniqueCount="435">
  <si>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</si>
  <si>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</si>
  <si>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</si>
  <si>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</si>
  <si>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</si>
  <si>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</si>
  <si>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</si>
  <si>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</si>
  <si>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</si>
  <si>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</si>
  <si>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</si>
  <si>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</si>
  <si>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</si>
  <si>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</si>
  <si>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</si>
  <si>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</si>
  <si>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</si>
  <si>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</si>
  <si>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</si>
  <si>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</si>
  <si>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</si>
  <si>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</si>
  <si>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</si>
  <si>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</si>
  <si>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</si>
  <si>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</si>
  <si>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</si>
  <si>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[迪拜]卓美亚古堡酒店 – 皇宫(Jumeirah Al Qasr at Madinat Jumeirah)(44686702)</t>
  </si>
  <si>
    <t>豪华海景房&lt;不退款&gt;&lt;2人入住&gt;</t>
  </si>
  <si>
    <t>USD</t>
  </si>
  <si>
    <t>Lim/Shaun</t>
  </si>
  <si>
    <t>CA5326220122USD</t>
  </si>
  <si>
    <t>未提现</t>
  </si>
  <si>
    <t>携程开票</t>
  </si>
  <si>
    <t>[都克金]老鹰岩礁度假酒店(Hawks Cay Resort)(46921723)</t>
  </si>
  <si>
    <t>Hawks Cay客房-1间特大床&lt;1&gt;&lt;不退款&gt;&lt;2人入住&gt;</t>
  </si>
  <si>
    <t>Meyer/Will</t>
  </si>
  <si>
    <t>26952SC381910</t>
  </si>
  <si>
    <t>[迈阿密]迈阿密港舒适套房酒店(Comfort Inn &amp; Suites Downtown Brickell-Port Of Miami)(37225927)</t>
  </si>
  <si>
    <t>两张大床房&lt;2人入住&gt;&lt;不退款&gt;&lt;早餐&gt;</t>
  </si>
  <si>
    <t>kreuz/christine</t>
  </si>
  <si>
    <t>[吉隆坡]吉隆坡斯里太平洋酒店(Seri Pacific Hotel Kuala Lumpur)(37200296)</t>
  </si>
  <si>
    <t>高级房&lt;不退款&gt;&lt;2人入住&gt;</t>
  </si>
  <si>
    <t>Fakhruddin  Ishak/Muhammad,Fakhruddin  Ishak/Muhammad</t>
  </si>
  <si>
    <t>退单</t>
  </si>
  <si>
    <t>[奥泽维尔托洛桑]阿尔酒店(Hotel Aer)(46578723)</t>
  </si>
  <si>
    <t>标准双人床房&lt;不退款&gt;&lt;2人入住&gt;</t>
  </si>
  <si>
    <t>PARISELLE/Camille</t>
  </si>
  <si>
    <t>[阿瓦图基]凤凰南山福朋喜来登酒店(Four Points by Sheraton Phoenix South Mountain)(37236594)</t>
  </si>
  <si>
    <t>客房（1张特大床）&lt;不退款&gt;&lt;2人入住&gt;</t>
  </si>
  <si>
    <t>Hart/Kimberly</t>
  </si>
  <si>
    <t>[圣加布里埃尔]洛杉矶圣加百利喜来登酒店(Sheraton Los Angeles San Gabriel)(37204756)</t>
  </si>
  <si>
    <t>特大床房&lt;2人入住&gt;&lt;IBU黄金会员专享&gt;&lt;不退款&gt;</t>
  </si>
  <si>
    <t>shi/meng</t>
  </si>
  <si>
    <t>[波苏埃洛-德阿拉尔孔]欧洲之星马德里酒店(Eurostars I-Hotel Madrid)(37222658)</t>
  </si>
  <si>
    <t>双人床房&lt;不退款&gt;&lt;2人入住&gt;</t>
  </si>
  <si>
    <t>Bonilla Montes/Daniel</t>
  </si>
  <si>
    <t>[济州市]济州岛亚金晶酒店(I-Jin Hotel Jeju Island)(37198535)</t>
  </si>
  <si>
    <t>大床房带露台&lt;不退款&gt;&lt;2人入住&gt;</t>
  </si>
  <si>
    <t>Yu/Yuckhwa</t>
  </si>
  <si>
    <t>[河内]河内酒店(Hanoi Hotel)(46875553)</t>
  </si>
  <si>
    <t>豪华房&lt;不退款&gt;&lt;2人入住&gt;</t>
  </si>
  <si>
    <t>Hoang/Hai</t>
  </si>
  <si>
    <t>[隆戈]亚眠龙戈巴拉丁斯尼希尔酒店(Initial by Balladins Amiens / Longueau)(46579768)</t>
  </si>
  <si>
    <t>双人间&lt;不退款&gt;&lt;2人入住&gt;</t>
  </si>
  <si>
    <t>SINNATHURAI/William</t>
  </si>
  <si>
    <t>321-114019-6772</t>
  </si>
  <si>
    <t>[巴黎]巴黎卡地亚拉丁酒店(Hotel Quartier Latin Paris)(39034651)</t>
  </si>
  <si>
    <t>标准客房&lt;不退款&gt;&lt;2人入住&gt;</t>
  </si>
  <si>
    <t>thierry/rachelle</t>
  </si>
  <si>
    <t>[拉斯维加斯]菲茨杰拉德拉斯维加斯酒店(The D Las Vegas)(37234419)</t>
  </si>
  <si>
    <t>豪华两张大床房&lt;不退款&gt;&lt;2人入住&gt;</t>
  </si>
  <si>
    <t>Davis/Christine,Conlee/James</t>
  </si>
  <si>
    <t>CA5326220123USD</t>
  </si>
  <si>
    <t>[普吉岛]卡隆超越度假酒店 – 限成人(SHA Plus+)(Beyond Resort Karon – Adults Only(SHA Plus+))(48036158)</t>
  </si>
  <si>
    <t>豪华海景房&lt;2人入住&gt;&lt;不退款&gt;&lt;早餐&gt;</t>
  </si>
  <si>
    <t>Jensch/Hans-Werner</t>
  </si>
  <si>
    <t>[圣伊内斯]丘马什赌场度假村(Chumash Casino Resort)(37211981)</t>
  </si>
  <si>
    <t>豪华特大床房&lt;不退款&gt;&lt;2人入住&gt;</t>
  </si>
  <si>
    <t>Tanwattana/Margarita Aliazon</t>
  </si>
  <si>
    <t>EXP-1877633270</t>
  </si>
  <si>
    <t>Stern/Robert,Bielory/Amy</t>
  </si>
  <si>
    <t>26952SC390503</t>
  </si>
  <si>
    <t>[迈阿密海滩]南海滩W度假村(W South Beach)(39043010)</t>
  </si>
  <si>
    <t>海景特大床工作室套房带阳台（超赞的）&lt;不退款&gt;&lt;2人入住&gt;</t>
  </si>
  <si>
    <t>Dushak/Serguei</t>
  </si>
  <si>
    <t>[塞古鲁港]普莱阿阳光酒店(Sunshine Praia Hotel)(39611001)</t>
  </si>
  <si>
    <t>标准间&lt;不退款&gt;&lt;2人入住&gt;</t>
  </si>
  <si>
    <t>Giuliatte/Tiago,Andrade/Tafnes</t>
  </si>
  <si>
    <t>[凤凰城]凤凰城芳德瑞酒店(Found Re Phoenix)(44788910)</t>
  </si>
  <si>
    <t>标准特大床房&lt;不退款&gt;&lt;2人入住&gt;</t>
  </si>
  <si>
    <t>Arreola/Crystal Jeanette</t>
  </si>
  <si>
    <t>[曼谷]圣里吉斯曼谷酒店(The St Regis Bangkok - Sha Extra Plus)(37201337)</t>
  </si>
  <si>
    <t>豪华特大床房&lt;2人入住&gt;&lt;不退款&gt;&lt;早餐&gt;</t>
  </si>
  <si>
    <t>LIU/MEIQI,JIANG/XIAOHUI</t>
  </si>
  <si>
    <t>99680119;99680121</t>
  </si>
  <si>
    <t>[哈得孙]哈德逊威克 Tribute Portfolio 酒店(The Wick, Hudson, A Tribute Portfolio Hotel)(40100576)</t>
  </si>
  <si>
    <t>Abate/Patrick F</t>
  </si>
  <si>
    <t>[达曼]布莱拉达曼酒店(Braira Dammam Hotel)(39657874)</t>
  </si>
  <si>
    <t>豪华客房2张双床&lt;不退款&gt;&lt;2人入住&gt;</t>
  </si>
  <si>
    <t>ALZAMIL/ABDULLAH</t>
  </si>
  <si>
    <t>[大熊湖]罗宾汉度假酒店(Robinhood Resort)(39639587)</t>
  </si>
  <si>
    <t>标准间1张大床&lt;不退款&gt;&lt;2人入住&gt;</t>
  </si>
  <si>
    <t>Rightmyer/Marcella Gonzalez</t>
  </si>
  <si>
    <t>[费城]费城机场喜来登套房酒店(Sheraton Suites Philadelphia Airport)(37223681)</t>
  </si>
  <si>
    <t>一卧室两床套房（1张特大床或1张大号床)&lt;不退款&gt;&lt;2人入住&gt;</t>
  </si>
  <si>
    <t>Land/Ashley Margaret</t>
  </si>
  <si>
    <t>[西雅图]市场旅馆(Inn at The Market)(40125856)</t>
  </si>
  <si>
    <t>城市客房1张大床&lt;不退款&gt;&lt;2人入住&gt;</t>
  </si>
  <si>
    <t>Potter/Spencer Ryan</t>
  </si>
  <si>
    <t>高级双人床房&lt;不退款&gt;&lt;2人入住&gt;</t>
  </si>
  <si>
    <t>Tan/Ch,Tan/Ch</t>
  </si>
  <si>
    <t>[萨拉戈萨]阿拉贡国王费尔南多二世水疗酒店(Eurostars Rey Fernando)(47469290)</t>
  </si>
  <si>
    <t>Adnet/Vincent</t>
  </si>
  <si>
    <t>[费尔班克斯]韦斯特马克费尔班克斯酒店及会议中心(Westmark Fairbanks Hotel and Conference Center)(39055520)</t>
  </si>
  <si>
    <t>特大床房&lt;不退款&gt;&lt;2人入住&gt;</t>
  </si>
  <si>
    <t>WESTGARD/SYDNEY LAUREN</t>
  </si>
  <si>
    <t>CA5326220124USD</t>
  </si>
  <si>
    <t>[圣地亚哥]万豪茉希圣地亚哥市中心酒店(Moxy by Marriott San Diego Downtown)(40119745)</t>
  </si>
  <si>
    <t>客房1张大床&lt;不退款&gt;&lt;2人入住&gt;</t>
  </si>
  <si>
    <t>Mejia/David</t>
  </si>
  <si>
    <t>[旧金山]旧金山马奎斯联合广场万豪酒店(San Francisco Marriott Marquis Union Square)(37197436)</t>
  </si>
  <si>
    <t>特大床房（低层）&lt;2人入住&gt;&lt;IBU黄金会员专享&gt;&lt;不退款&gt;</t>
  </si>
  <si>
    <t>Partida/Irasema</t>
  </si>
  <si>
    <t>Cameron/Carrie</t>
  </si>
  <si>
    <t>[灵韦]曼彻斯特机场智选假日酒店(Holiday Inn Express Manchester Airport)(39033537)</t>
  </si>
  <si>
    <t>Hodgins/Russell</t>
  </si>
  <si>
    <t>[印第安纳波利斯]印第安纳波利斯西北万怡酒店(Courtyard Indianapolis Northwest)(44701148)</t>
  </si>
  <si>
    <t>特大床房(带沙发床)&lt;2人入住&gt;&lt;IBU黄金会员专享&gt;&lt;不退款&gt;</t>
  </si>
  <si>
    <t>Hart/Nicholas Norman</t>
  </si>
  <si>
    <t>[济州市]济州市中心酒店(Jeju Central City Hotel)(40617243)</t>
  </si>
  <si>
    <t>高级双人房&lt;不退款&gt;&lt;2人入住&gt;</t>
  </si>
  <si>
    <t>Lee/Dong hyeon,Kim/Na Yun</t>
  </si>
  <si>
    <t>[多瓦尔]蒙特利尔机场喜来登酒店(Sheraton Montreal Airport Hotel)(37206693)</t>
  </si>
  <si>
    <t>Buzzi/Derek</t>
  </si>
  <si>
    <t>[旧金山]旧金山W酒店(W San Francisco)(37207792)</t>
  </si>
  <si>
    <t>奇妙房（1张特大床）&lt;不退款&gt;&lt;2人入住&gt;</t>
  </si>
  <si>
    <t>Lau/Theodore Bock</t>
  </si>
  <si>
    <t>Zhang/Chentao</t>
  </si>
  <si>
    <t>[肯辛顿-切尔西区]伦敦肯辛顿公园豪华酒店(Park Grand London Kensington)(37205785)</t>
  </si>
  <si>
    <t>豪华双人房&lt;不退款&gt;&lt;2人入住&gt;</t>
  </si>
  <si>
    <t>Siddiq/Hamza</t>
  </si>
  <si>
    <t>[波士顿]芬威派克酒店豪生酒店(The Verb Hotel)(44789154)</t>
  </si>
  <si>
    <t>2张大床房&lt;不退款&gt;&lt;2人入住&gt;</t>
  </si>
  <si>
    <t>KONG/WEI</t>
  </si>
  <si>
    <t>61148SC045038</t>
  </si>
  <si>
    <t>[巴黎]巴黎中心埃克斯酒店(Hotel Exe Paris Centre)(37242321)</t>
  </si>
  <si>
    <t>客房&lt;不退款&gt;&lt;2人入住&gt;</t>
  </si>
  <si>
    <t>Jourden/Tanguy</t>
  </si>
  <si>
    <t>[卡昂]塞祖尔阿菲尔卡昂克洛斯宝姆阿酒店(Séjours &amp; Affaires Caen le Clos Beaumois)(39043906)</t>
  </si>
  <si>
    <t>一室房&lt;不退款&gt;&lt;2人入住&gt;</t>
  </si>
  <si>
    <t>laube/bernard</t>
  </si>
  <si>
    <t>[曼谷]班卡皮 14 亚洲住宅酒店(Asia Residence 14 Bangkapi)(70665563)</t>
  </si>
  <si>
    <t>Sirivaongse/Pongpimook,Sirivaongse/Pongpimook</t>
  </si>
  <si>
    <t>，</t>
  </si>
  <si>
    <t>本期扣款76元</t>
  </si>
  <si>
    <t>2.16 可退51</t>
  </si>
  <si>
    <t>A220216113630481</t>
  </si>
  <si>
    <t>USD / HKD 当前参考汇率: 7.78742</t>
  </si>
  <si>
    <t xml:space="preserve">总计： 11766 USD/
91626.78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</si>
  <si>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</si>
  <si>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</si>
  <si>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</si>
  <si>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</si>
  <si>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</si>
  <si>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</si>
  <si>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</si>
  <si>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</si>
  <si>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</si>
  <si>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</si>
  <si>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</si>
  <si>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</si>
  <si>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</si>
  <si>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</si>
  <si>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</si>
  <si>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</si>
  <si>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</si>
  <si>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2022-01-20</t>
  </si>
  <si>
    <t>2403011</t>
  </si>
  <si>
    <t>班卡皮 14 亚洲住宅酒店</t>
  </si>
  <si>
    <t>Sirivaongse Pongpimook,Sirivaongse Pongpimook</t>
  </si>
  <si>
    <t>2022-01-21</t>
  </si>
  <si>
    <t>退房日周结</t>
  </si>
  <si>
    <t>127.47</t>
  </si>
  <si>
    <t>20.00</t>
  </si>
  <si>
    <t>0</t>
  </si>
  <si>
    <t>0.00</t>
  </si>
  <si>
    <t>携程盛景国际直连</t>
  </si>
  <si>
    <t>2022-01-20 19:00:49</t>
  </si>
  <si>
    <t>否</t>
  </si>
  <si>
    <t>汇智国际旅游发展有限公司</t>
  </si>
  <si>
    <t>直连</t>
  </si>
  <si>
    <t>2402641</t>
  </si>
  <si>
    <t>塞祖尔阿菲尔卡昂克洛斯宝姆阿酒店</t>
  </si>
  <si>
    <t>laube bernard</t>
  </si>
  <si>
    <t>356.91</t>
  </si>
  <si>
    <t>56.00</t>
  </si>
  <si>
    <t>2022-01-20 16:41:45</t>
  </si>
  <si>
    <t>2401640</t>
  </si>
  <si>
    <t>巴黎中心埃克斯酒店</t>
  </si>
  <si>
    <t>Jourden Tanguy</t>
  </si>
  <si>
    <t>376.03</t>
  </si>
  <si>
    <t>59.00</t>
  </si>
  <si>
    <t>2022-01-20 05:49:05</t>
  </si>
  <si>
    <t>2401592</t>
  </si>
  <si>
    <t>韦贝酒店</t>
  </si>
  <si>
    <t>KONG WEI</t>
  </si>
  <si>
    <t>688.33</t>
  </si>
  <si>
    <t>108.00</t>
  </si>
  <si>
    <t>2022-01-20 02:41:42</t>
  </si>
  <si>
    <t>2022-01-19</t>
  </si>
  <si>
    <t>2401346</t>
  </si>
  <si>
    <t>伦敦肯辛顿公园豪华酒店</t>
  </si>
  <si>
    <t>Siddiq Hamza</t>
  </si>
  <si>
    <t>490.75</t>
  </si>
  <si>
    <t>77.00</t>
  </si>
  <si>
    <t>2022-01-19 22:09:57</t>
  </si>
  <si>
    <t>2400332</t>
  </si>
  <si>
    <t>吉隆坡斯里太平洋酒店</t>
  </si>
  <si>
    <t>Tan Ch,Tan Ch</t>
  </si>
  <si>
    <t>286.80</t>
  </si>
  <si>
    <t>45.00</t>
  </si>
  <si>
    <t>2022-01-19 15:40:36</t>
  </si>
  <si>
    <t>2399963</t>
  </si>
  <si>
    <t>洛杉矶圣加百利喜来登酒店</t>
  </si>
  <si>
    <t>Zhang Chentao</t>
  </si>
  <si>
    <t>2160.58</t>
  </si>
  <si>
    <t>339.00</t>
  </si>
  <si>
    <t>2022-01-19 11:56:46</t>
  </si>
  <si>
    <t>2399820</t>
  </si>
  <si>
    <t>旧金山 W 酒店</t>
  </si>
  <si>
    <t>Lau Theodore Bock</t>
  </si>
  <si>
    <t>2090.48</t>
  </si>
  <si>
    <t>328.00</t>
  </si>
  <si>
    <t>2022-01-19 10:40:29</t>
  </si>
  <si>
    <t>2399671</t>
  </si>
  <si>
    <t>市场假日酒店</t>
  </si>
  <si>
    <t>Potter Spencer Ryan</t>
  </si>
  <si>
    <t>1376.65</t>
  </si>
  <si>
    <t>216.00</t>
  </si>
  <si>
    <t>2022-01-19 08:11:01</t>
  </si>
  <si>
    <t>2399669</t>
  </si>
  <si>
    <t>费城机场喜来登套房酒店</t>
  </si>
  <si>
    <t>Land Ashley Margaret</t>
  </si>
  <si>
    <t>675.58</t>
  </si>
  <si>
    <t>106.00</t>
  </si>
  <si>
    <t>2022-01-19 08:06:54</t>
  </si>
  <si>
    <t>2399581</t>
  </si>
  <si>
    <t>罗宾汉度假村</t>
  </si>
  <si>
    <t>Rightmyer Marcella Gonzalez</t>
  </si>
  <si>
    <t>815.80</t>
  </si>
  <si>
    <t>128.00</t>
  </si>
  <si>
    <t>2022-01-19 03:31:46</t>
  </si>
  <si>
    <t>2399535</t>
  </si>
  <si>
    <t>蒙特利尔机场喜来登酒店</t>
  </si>
  <si>
    <t>Buzzi Derek</t>
  </si>
  <si>
    <t>732.94</t>
  </si>
  <si>
    <t>115.00</t>
  </si>
  <si>
    <t>2022-01-19 00:49:54</t>
  </si>
  <si>
    <t>2022-01-18</t>
  </si>
  <si>
    <t>2399496</t>
  </si>
  <si>
    <t>布莱拉达曼酒店</t>
  </si>
  <si>
    <t>ALZAMIL ABDULLAH</t>
  </si>
  <si>
    <t>573.61</t>
  </si>
  <si>
    <t>90.00</t>
  </si>
  <si>
    <t>2022-01-18 23:36:45</t>
  </si>
  <si>
    <t>2398837</t>
  </si>
  <si>
    <t>亚眠龙戈巴拉丁酒店</t>
  </si>
  <si>
    <t>SINNATHURAI William</t>
  </si>
  <si>
    <t>2022-01-18 18:48:05</t>
  </si>
  <si>
    <t>2398617</t>
  </si>
  <si>
    <t>河内酒店</t>
  </si>
  <si>
    <t>Hoang Hai</t>
  </si>
  <si>
    <t>274.06</t>
  </si>
  <si>
    <t>43.00</t>
  </si>
  <si>
    <t>2022-01-18 17:23:36</t>
  </si>
  <si>
    <t>2398449</t>
  </si>
  <si>
    <t>济州岛亚金晶酒店</t>
  </si>
  <si>
    <t>Yu Yuckhwa</t>
  </si>
  <si>
    <t>669.21</t>
  </si>
  <si>
    <t>105.00</t>
  </si>
  <si>
    <t>2022-01-18 15:39:29</t>
  </si>
  <si>
    <t>2398320</t>
  </si>
  <si>
    <t>欧洲之星马德里酒店</t>
  </si>
  <si>
    <t>Bonilla Montes Daniel</t>
  </si>
  <si>
    <t>446.14</t>
  </si>
  <si>
    <t>70.00</t>
  </si>
  <si>
    <t>2022-01-18 14:13:48</t>
  </si>
  <si>
    <t>2398033</t>
  </si>
  <si>
    <t>shi meng</t>
  </si>
  <si>
    <t>1051.61</t>
  </si>
  <si>
    <t>165.00</t>
  </si>
  <si>
    <t>2022-01-18 11:58:01</t>
  </si>
  <si>
    <t>2397636</t>
  </si>
  <si>
    <t>哈德逊威克 Tribute Portfolio 酒店</t>
  </si>
  <si>
    <t>Abate Patrick F</t>
  </si>
  <si>
    <t>860.41</t>
  </si>
  <si>
    <t>135.00</t>
  </si>
  <si>
    <t>2022-01-18 07:05:57</t>
  </si>
  <si>
    <t>2397574</t>
  </si>
  <si>
    <t>凤凰城南山福朋喜来登酒店</t>
  </si>
  <si>
    <t>Hart Kimberly</t>
  </si>
  <si>
    <t>605.47</t>
  </si>
  <si>
    <t>95.00</t>
  </si>
  <si>
    <t>2022-01-18 04:17:33</t>
  </si>
  <si>
    <t>2397573</t>
  </si>
  <si>
    <t>阿尔酒店</t>
  </si>
  <si>
    <t>PARISELLE Camille</t>
  </si>
  <si>
    <t>223.07</t>
  </si>
  <si>
    <t>35.00</t>
  </si>
  <si>
    <t>2022-01-18 04:16:42</t>
  </si>
  <si>
    <t>2397569</t>
  </si>
  <si>
    <t>216.70</t>
  </si>
  <si>
    <t>34.00</t>
  </si>
  <si>
    <t>2022-01-18 04:08:51</t>
  </si>
  <si>
    <t>2022-01-17</t>
  </si>
  <si>
    <t>2396095</t>
  </si>
  <si>
    <t>济州市中心酒店</t>
  </si>
  <si>
    <t>Lee Dong hyeon,Kim Na Yun</t>
  </si>
  <si>
    <t>2022-01-17 13:02:32</t>
  </si>
  <si>
    <t>2395566</t>
  </si>
  <si>
    <t>印第安纳波利斯西北万怡酒店</t>
  </si>
  <si>
    <t>Hart Nicholas Norman</t>
  </si>
  <si>
    <t>2472.88</t>
  </si>
  <si>
    <t>388.00</t>
  </si>
  <si>
    <t>2022-01-17 02:57:29</t>
  </si>
  <si>
    <t>2022-01-16</t>
  </si>
  <si>
    <t>2395355</t>
  </si>
  <si>
    <t>曼彻斯特机场智选假日酒店</t>
  </si>
  <si>
    <t>Hodgins Russell</t>
  </si>
  <si>
    <t>350.54</t>
  </si>
  <si>
    <t>55.00</t>
  </si>
  <si>
    <t>2022-01-16 22:03:57</t>
  </si>
  <si>
    <t>2395345</t>
  </si>
  <si>
    <t>曼谷瑞吉酒店</t>
  </si>
  <si>
    <t>LIU MEIQI,JIANG XIAOHUI</t>
  </si>
  <si>
    <t>5825.16</t>
  </si>
  <si>
    <t>913.98</t>
  </si>
  <si>
    <t>2022-01-16 22:00:53</t>
  </si>
  <si>
    <t>2022-01-15</t>
  </si>
  <si>
    <t>2391788</t>
  </si>
  <si>
    <t>Fakhruddin  Ishak Muhammad,Fakhruddin  Ishak Muhammad</t>
  </si>
  <si>
    <t>2022-01-15 07:36:17</t>
  </si>
  <si>
    <t>2022-01-14</t>
  </si>
  <si>
    <t>2391569</t>
  </si>
  <si>
    <t>凤凰城 FOUND:RE 酒店</t>
  </si>
  <si>
    <t>Arreola Crystal Jeanette</t>
  </si>
  <si>
    <t>2523.87</t>
  </si>
  <si>
    <t>396.00</t>
  </si>
  <si>
    <t>2022-01-14 23:32:14</t>
  </si>
  <si>
    <t>2391462</t>
  </si>
  <si>
    <t>阳光普拉亚酒店</t>
  </si>
  <si>
    <t>Giuliatte Tiago,Andrade Tafnes</t>
  </si>
  <si>
    <t>1013.37</t>
  </si>
  <si>
    <t>159.00</t>
  </si>
  <si>
    <t>2022-01-14 22:19:34</t>
  </si>
  <si>
    <t>2389741</t>
  </si>
  <si>
    <t>Cameron Carrie</t>
  </si>
  <si>
    <t>2022-01-14 08:44:52</t>
  </si>
  <si>
    <t>2389719</t>
  </si>
  <si>
    <t>旧金山马奎斯联合广场万豪酒店</t>
  </si>
  <si>
    <t>Partida Irasema</t>
  </si>
  <si>
    <t>2026.74</t>
  </si>
  <si>
    <t>318.00</t>
  </si>
  <si>
    <t>2022-01-14 08:23:28</t>
  </si>
  <si>
    <t>2022-01-13</t>
  </si>
  <si>
    <t>2389267</t>
  </si>
  <si>
    <t>迈阿密港舒适套房酒店</t>
  </si>
  <si>
    <t>kreuz christine</t>
  </si>
  <si>
    <t>2612.89</t>
  </si>
  <si>
    <t>410.00</t>
  </si>
  <si>
    <t>2022-01-13 22:16:09</t>
  </si>
  <si>
    <t>2022-01-12</t>
  </si>
  <si>
    <t>2385161</t>
  </si>
  <si>
    <t>万豪茉希圣地亚哥市中心酒店</t>
  </si>
  <si>
    <t>Mejia David</t>
  </si>
  <si>
    <t>811.30</t>
  </si>
  <si>
    <t>127.00</t>
  </si>
  <si>
    <t>2022-01-12 06:59:57</t>
  </si>
  <si>
    <t>2022-01-11</t>
  </si>
  <si>
    <t>2383128</t>
  </si>
  <si>
    <t>迈阿密海滩南海滩W度假村</t>
  </si>
  <si>
    <t>Dushak Serguei</t>
  </si>
  <si>
    <t>12819.54</t>
  </si>
  <si>
    <t>2006.00</t>
  </si>
  <si>
    <t>2022-01-11 10:22:46</t>
  </si>
  <si>
    <t>2382857</t>
  </si>
  <si>
    <t>老鹰岩礁度假酒店</t>
  </si>
  <si>
    <t>Stern Robert,Bielory Amy</t>
  </si>
  <si>
    <t>11228.28</t>
  </si>
  <si>
    <t>1757.00</t>
  </si>
  <si>
    <t>2022-01-11 01:38:28</t>
  </si>
  <si>
    <t>2022-01-06</t>
  </si>
  <si>
    <t>2374935</t>
  </si>
  <si>
    <t xml:space="preserve">韦斯特马克费尔班克斯酒店及会议中心 </t>
  </si>
  <si>
    <t>WESTGARD SYDNEY LAUREN</t>
  </si>
  <si>
    <t>2934.57</t>
  </si>
  <si>
    <t>460.00</t>
  </si>
  <si>
    <t>2022-01-06 08:02:20</t>
  </si>
  <si>
    <t>2374894</t>
  </si>
  <si>
    <t>丘马什赌场度假村</t>
  </si>
  <si>
    <t>Tanwattana Margarita Aliazon</t>
  </si>
  <si>
    <t>867.61</t>
  </si>
  <si>
    <t>136.00</t>
  </si>
  <si>
    <t>2022-01-06 05:03:18</t>
  </si>
  <si>
    <t>2021-12-21</t>
  </si>
  <si>
    <t>2349095</t>
  </si>
  <si>
    <t>Meyer Will</t>
  </si>
  <si>
    <t>5073.66</t>
  </si>
  <si>
    <t>794.00</t>
  </si>
  <si>
    <t>2021-12-21 09:43:06</t>
  </si>
  <si>
    <t>2021-11-23</t>
  </si>
  <si>
    <t>2308321</t>
  </si>
  <si>
    <t>卓美亚皇宫酒店-迪拜豪华度假酒店</t>
  </si>
  <si>
    <t>Lim Shaun</t>
  </si>
  <si>
    <t>7884.18</t>
  </si>
  <si>
    <t>1232.00</t>
  </si>
  <si>
    <t>924.00</t>
  </si>
  <si>
    <t>-307</t>
  </si>
  <si>
    <t>-1971</t>
  </si>
  <si>
    <t>2021-11-23 02:13:46</t>
  </si>
  <si>
    <t>2021-10-27</t>
  </si>
  <si>
    <t>2283728</t>
  </si>
  <si>
    <t>卡隆超越度假酒店</t>
  </si>
  <si>
    <t>Jensch Hans-Werner</t>
  </si>
  <si>
    <t>364.80</t>
  </si>
  <si>
    <t>57.00</t>
  </si>
  <si>
    <t>2021-10-27 00:19:20</t>
  </si>
  <si>
    <t>2021-09-24</t>
  </si>
  <si>
    <t>2262781</t>
  </si>
  <si>
    <t>拉斯维加斯D酒店</t>
  </si>
  <si>
    <t>Davis Christine,Conlee James</t>
  </si>
  <si>
    <t>465.93</t>
  </si>
  <si>
    <t>72.00</t>
  </si>
  <si>
    <t>2021-09-24 03:49:04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</si>
</sst>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16847222275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44578</v>
      </c>
      <c r="G2" s="5">
        <v>44580</v>
      </c>
      <c r="H2" s="4">
        <v>1</v>
      </c>
      <c r="I2" s="4">
        <v>2</v>
      </c>
      <c r="J2" s="4">
        <v>2</v>
      </c>
      <c r="K2" s="4" t="s">
        <v>29</v>
      </c>
      <c r="L2" s="4">
        <v>1230</v>
      </c>
      <c r="M2" s="4">
        <v>1230</v>
      </c>
      <c r="N2" s="4" t="s">
        <v>30</v>
      </c>
      <c r="O2" s="4" t="s">
        <v>31</v>
      </c>
      <c r="P2" s="4" t="s">
        <v>32</v>
      </c>
      <c r="Q2" s="4">
        <v>0</v>
      </c>
      <c r="R2" s="6">
        <v>44523</v>
      </c>
      <c r="S2" s="5">
        <v>44583</v>
      </c>
      <c r="T2" s="4" t="s">
        <v>33</v>
      </c>
      <c r="U2" s="4">
        <v>1230</v>
      </c>
      <c r="V2" s="4">
        <v>0</v>
      </c>
      <c r="W2" s="4">
        <v>0</v>
      </c>
      <c r="X2" s="4">
        <v>2308321</v>
      </c>
      <c r="Y2" s="4">
        <v>107340131</v>
      </c>
    </row>
    <row r="3" s="4" customFormat="1" spans="1:25">
      <c r="A3" s="4">
        <v>17021906090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44578</v>
      </c>
      <c r="G3" s="5">
        <v>44580</v>
      </c>
      <c r="H3" s="4">
        <v>1</v>
      </c>
      <c r="I3" s="4">
        <v>2</v>
      </c>
      <c r="J3" s="4">
        <v>2</v>
      </c>
      <c r="K3" s="4" t="s">
        <v>29</v>
      </c>
      <c r="L3" s="4">
        <v>794</v>
      </c>
      <c r="M3" s="4">
        <v>794</v>
      </c>
      <c r="N3" s="4" t="s">
        <v>36</v>
      </c>
      <c r="O3" s="4" t="s">
        <v>31</v>
      </c>
      <c r="P3" s="4" t="s">
        <v>32</v>
      </c>
      <c r="Q3" s="4">
        <v>0</v>
      </c>
      <c r="R3" s="6">
        <v>44551</v>
      </c>
      <c r="S3" s="5">
        <v>44583</v>
      </c>
      <c r="T3" s="4" t="s">
        <v>33</v>
      </c>
      <c r="U3" s="4">
        <v>794</v>
      </c>
      <c r="V3" s="4">
        <v>0</v>
      </c>
      <c r="W3" s="4">
        <v>0</v>
      </c>
      <c r="X3" s="4">
        <v>2349095</v>
      </c>
      <c r="Y3" s="4" t="s">
        <v>37</v>
      </c>
    </row>
    <row r="4" s="4" customFormat="1" spans="1:25">
      <c r="A4" s="4">
        <v>17171873062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44577</v>
      </c>
      <c r="G4" s="5">
        <v>44580</v>
      </c>
      <c r="H4" s="4">
        <v>1</v>
      </c>
      <c r="I4" s="4">
        <v>3</v>
      </c>
      <c r="J4" s="4">
        <v>3</v>
      </c>
      <c r="K4" s="4" t="s">
        <v>29</v>
      </c>
      <c r="L4" s="4">
        <v>410</v>
      </c>
      <c r="M4" s="4">
        <v>410</v>
      </c>
      <c r="N4" s="4" t="s">
        <v>40</v>
      </c>
      <c r="O4" s="4" t="s">
        <v>31</v>
      </c>
      <c r="P4" s="4" t="s">
        <v>32</v>
      </c>
      <c r="Q4" s="4">
        <v>0</v>
      </c>
      <c r="R4" s="6">
        <v>44574</v>
      </c>
      <c r="S4" s="5">
        <v>44583</v>
      </c>
      <c r="T4" s="4" t="s">
        <v>33</v>
      </c>
      <c r="U4" s="4">
        <v>410</v>
      </c>
      <c r="V4" s="4">
        <v>0</v>
      </c>
      <c r="W4" s="4">
        <v>0</v>
      </c>
      <c r="X4" s="4">
        <v>2389267</v>
      </c>
      <c r="Y4" s="4">
        <v>62638571</v>
      </c>
    </row>
    <row r="5" s="4" customFormat="1" spans="1:24">
      <c r="A5" s="4">
        <v>17178717210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44579</v>
      </c>
      <c r="G5" s="5">
        <v>44580</v>
      </c>
      <c r="H5" s="4">
        <v>1</v>
      </c>
      <c r="I5" s="4">
        <v>1</v>
      </c>
      <c r="J5" s="4">
        <v>1</v>
      </c>
      <c r="K5" s="4" t="s">
        <v>29</v>
      </c>
      <c r="L5" s="4">
        <v>55</v>
      </c>
      <c r="M5" s="4">
        <v>55</v>
      </c>
      <c r="N5" s="4" t="s">
        <v>43</v>
      </c>
      <c r="O5" s="4" t="s">
        <v>31</v>
      </c>
      <c r="P5" s="4" t="s">
        <v>32</v>
      </c>
      <c r="Q5" s="4">
        <v>0</v>
      </c>
      <c r="R5" s="6">
        <v>44576</v>
      </c>
      <c r="S5" s="5">
        <v>44583</v>
      </c>
      <c r="T5" s="4" t="s">
        <v>33</v>
      </c>
      <c r="U5" s="4">
        <v>55</v>
      </c>
      <c r="V5" s="4">
        <v>0</v>
      </c>
      <c r="W5" s="4">
        <v>0</v>
      </c>
      <c r="X5" s="4">
        <v>2391788</v>
      </c>
    </row>
    <row r="6" s="4" customFormat="1" spans="1:25">
      <c r="A6" s="4">
        <v>16847222275</v>
      </c>
      <c r="B6" s="4" t="s">
        <v>25</v>
      </c>
      <c r="C6" s="4" t="s">
        <v>44</v>
      </c>
      <c r="D6" s="4" t="s">
        <v>27</v>
      </c>
      <c r="E6" s="4" t="s">
        <v>28</v>
      </c>
      <c r="F6" s="5">
        <v>44578</v>
      </c>
      <c r="G6" s="5">
        <v>44580</v>
      </c>
      <c r="H6" s="4">
        <v>1</v>
      </c>
      <c r="I6" s="4">
        <v>2</v>
      </c>
      <c r="J6" s="4">
        <v>2</v>
      </c>
      <c r="K6" s="4" t="s">
        <v>29</v>
      </c>
      <c r="L6" s="4">
        <v>-307</v>
      </c>
      <c r="M6" s="4">
        <v>-307</v>
      </c>
      <c r="N6" s="4" t="s">
        <v>30</v>
      </c>
      <c r="O6" s="4" t="s">
        <v>31</v>
      </c>
      <c r="P6" s="4" t="s">
        <v>32</v>
      </c>
      <c r="Q6" s="4">
        <v>0</v>
      </c>
      <c r="R6" s="6">
        <v>44523</v>
      </c>
      <c r="S6" s="5">
        <v>44583</v>
      </c>
      <c r="T6" s="4" t="s">
        <v>33</v>
      </c>
      <c r="U6" s="4">
        <v>-307</v>
      </c>
      <c r="V6" s="4">
        <v>0</v>
      </c>
      <c r="W6" s="4">
        <v>0</v>
      </c>
      <c r="X6" s="4">
        <v>2308321</v>
      </c>
      <c r="Y6" s="4">
        <v>107340131</v>
      </c>
    </row>
    <row r="7" s="4" customFormat="1" spans="1:24">
      <c r="A7" s="4">
        <v>17193508376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44579</v>
      </c>
      <c r="G7" s="5">
        <v>44580</v>
      </c>
      <c r="H7" s="4">
        <v>1</v>
      </c>
      <c r="I7" s="4">
        <v>1</v>
      </c>
      <c r="J7" s="4">
        <v>1</v>
      </c>
      <c r="K7" s="4" t="s">
        <v>29</v>
      </c>
      <c r="L7" s="4">
        <v>34</v>
      </c>
      <c r="M7" s="4">
        <v>34</v>
      </c>
      <c r="N7" s="4" t="s">
        <v>47</v>
      </c>
      <c r="O7" s="4" t="s">
        <v>31</v>
      </c>
      <c r="P7" s="4" t="s">
        <v>32</v>
      </c>
      <c r="Q7" s="4">
        <v>0</v>
      </c>
      <c r="R7" s="6">
        <v>44579</v>
      </c>
      <c r="S7" s="5">
        <v>44583</v>
      </c>
      <c r="T7" s="4" t="s">
        <v>33</v>
      </c>
      <c r="U7" s="4">
        <v>34</v>
      </c>
      <c r="V7" s="4">
        <v>0</v>
      </c>
      <c r="W7" s="4">
        <v>0</v>
      </c>
      <c r="X7" s="4">
        <v>2397569</v>
      </c>
    </row>
    <row r="8" s="4" customFormat="1" spans="1:25">
      <c r="A8" s="4">
        <v>17193511620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44579</v>
      </c>
      <c r="G8" s="5">
        <v>44580</v>
      </c>
      <c r="H8" s="4">
        <v>1</v>
      </c>
      <c r="I8" s="4">
        <v>1</v>
      </c>
      <c r="J8" s="4">
        <v>1</v>
      </c>
      <c r="K8" s="4" t="s">
        <v>29</v>
      </c>
      <c r="L8" s="4">
        <v>95</v>
      </c>
      <c r="M8" s="4">
        <v>95</v>
      </c>
      <c r="N8" s="4" t="s">
        <v>50</v>
      </c>
      <c r="O8" s="4" t="s">
        <v>31</v>
      </c>
      <c r="P8" s="4" t="s">
        <v>32</v>
      </c>
      <c r="Q8" s="4">
        <v>0</v>
      </c>
      <c r="R8" s="6">
        <v>44579</v>
      </c>
      <c r="S8" s="5">
        <v>44583</v>
      </c>
      <c r="T8" s="4" t="s">
        <v>33</v>
      </c>
      <c r="U8" s="4">
        <v>95</v>
      </c>
      <c r="V8" s="4">
        <v>0</v>
      </c>
      <c r="W8" s="4">
        <v>0</v>
      </c>
      <c r="Y8" s="4">
        <v>70488342</v>
      </c>
    </row>
    <row r="9" s="4" customFormat="1" spans="1:25">
      <c r="A9" s="4">
        <v>17194144167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44579</v>
      </c>
      <c r="G9" s="5">
        <v>44580</v>
      </c>
      <c r="H9" s="4">
        <v>1</v>
      </c>
      <c r="I9" s="4">
        <v>1</v>
      </c>
      <c r="J9" s="4">
        <v>1</v>
      </c>
      <c r="K9" s="4" t="s">
        <v>29</v>
      </c>
      <c r="L9" s="4">
        <v>165</v>
      </c>
      <c r="M9" s="4">
        <v>165</v>
      </c>
      <c r="N9" s="4" t="s">
        <v>53</v>
      </c>
      <c r="O9" s="4" t="s">
        <v>31</v>
      </c>
      <c r="P9" s="4" t="s">
        <v>32</v>
      </c>
      <c r="Q9" s="4">
        <v>0</v>
      </c>
      <c r="R9" s="6">
        <v>44579</v>
      </c>
      <c r="S9" s="5">
        <v>44583</v>
      </c>
      <c r="T9" s="4" t="s">
        <v>33</v>
      </c>
      <c r="U9" s="4">
        <v>165</v>
      </c>
      <c r="V9" s="4">
        <v>0</v>
      </c>
      <c r="W9" s="4">
        <v>0</v>
      </c>
      <c r="X9" s="4">
        <v>2398033</v>
      </c>
      <c r="Y9" s="4">
        <v>70763680</v>
      </c>
    </row>
    <row r="10" s="4" customFormat="1" spans="1:24">
      <c r="A10" s="4">
        <v>17194618058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44579</v>
      </c>
      <c r="G10" s="5">
        <v>44580</v>
      </c>
      <c r="H10" s="4">
        <v>1</v>
      </c>
      <c r="I10" s="4">
        <v>1</v>
      </c>
      <c r="J10" s="4">
        <v>1</v>
      </c>
      <c r="K10" s="4" t="s">
        <v>29</v>
      </c>
      <c r="L10" s="4">
        <v>70</v>
      </c>
      <c r="M10" s="4">
        <v>70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44579</v>
      </c>
      <c r="S10" s="5">
        <v>44583</v>
      </c>
      <c r="T10" s="4" t="s">
        <v>33</v>
      </c>
      <c r="U10" s="4">
        <v>70</v>
      </c>
      <c r="V10" s="4">
        <v>0</v>
      </c>
      <c r="W10" s="4">
        <v>0</v>
      </c>
      <c r="X10" s="4">
        <v>2398320</v>
      </c>
    </row>
    <row r="11" s="4" customFormat="1" spans="1:25">
      <c r="A11" s="4">
        <v>17194880093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44579</v>
      </c>
      <c r="G11" s="5">
        <v>44580</v>
      </c>
      <c r="H11" s="4">
        <v>1</v>
      </c>
      <c r="I11" s="4">
        <v>1</v>
      </c>
      <c r="J11" s="4">
        <v>1</v>
      </c>
      <c r="K11" s="4" t="s">
        <v>29</v>
      </c>
      <c r="L11" s="4">
        <v>105</v>
      </c>
      <c r="M11" s="4">
        <v>105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44579</v>
      </c>
      <c r="S11" s="5">
        <v>44583</v>
      </c>
      <c r="T11" s="4" t="s">
        <v>33</v>
      </c>
      <c r="U11" s="4">
        <v>105</v>
      </c>
      <c r="V11" s="4">
        <v>0</v>
      </c>
      <c r="W11" s="4">
        <v>0</v>
      </c>
      <c r="X11" s="4">
        <v>2398449</v>
      </c>
      <c r="Y11" s="4">
        <v>159334</v>
      </c>
    </row>
    <row r="12" s="4" customFormat="1" spans="1:24">
      <c r="A12" s="4">
        <v>17195164595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44579</v>
      </c>
      <c r="G12" s="5">
        <v>44580</v>
      </c>
      <c r="H12" s="4">
        <v>1</v>
      </c>
      <c r="I12" s="4">
        <v>1</v>
      </c>
      <c r="J12" s="4">
        <v>1</v>
      </c>
      <c r="K12" s="4" t="s">
        <v>29</v>
      </c>
      <c r="L12" s="4">
        <v>43</v>
      </c>
      <c r="M12" s="4">
        <v>43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44579</v>
      </c>
      <c r="S12" s="5">
        <v>44583</v>
      </c>
      <c r="T12" s="4" t="s">
        <v>33</v>
      </c>
      <c r="U12" s="4">
        <v>43</v>
      </c>
      <c r="V12" s="4">
        <v>0</v>
      </c>
      <c r="W12" s="4">
        <v>0</v>
      </c>
      <c r="X12" s="4">
        <v>2398617</v>
      </c>
    </row>
    <row r="13" s="4" customFormat="1" spans="1:25">
      <c r="A13" s="4">
        <v>17195424569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44579</v>
      </c>
      <c r="G13" s="5">
        <v>44580</v>
      </c>
      <c r="H13" s="4">
        <v>1</v>
      </c>
      <c r="I13" s="4">
        <v>1</v>
      </c>
      <c r="J13" s="4">
        <v>1</v>
      </c>
      <c r="K13" s="4" t="s">
        <v>29</v>
      </c>
      <c r="L13" s="4">
        <v>45</v>
      </c>
      <c r="M13" s="4">
        <v>45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44579</v>
      </c>
      <c r="S13" s="5">
        <v>44583</v>
      </c>
      <c r="T13" s="4" t="s">
        <v>33</v>
      </c>
      <c r="U13" s="4">
        <v>45</v>
      </c>
      <c r="V13" s="4">
        <v>0</v>
      </c>
      <c r="W13" s="4">
        <v>0</v>
      </c>
      <c r="X13" s="4">
        <v>2398837</v>
      </c>
      <c r="Y13" s="4" t="s">
        <v>66</v>
      </c>
    </row>
    <row r="14" s="4" customFormat="1" spans="1:24">
      <c r="A14" s="4">
        <v>17123802591</v>
      </c>
      <c r="B14" s="4" t="s">
        <v>25</v>
      </c>
      <c r="C14" s="4" t="s">
        <v>44</v>
      </c>
      <c r="D14" s="4" t="s">
        <v>67</v>
      </c>
      <c r="E14" s="4" t="s">
        <v>68</v>
      </c>
      <c r="F14" s="5">
        <v>44567</v>
      </c>
      <c r="G14" s="5">
        <v>44568</v>
      </c>
      <c r="H14" s="4">
        <v>1</v>
      </c>
      <c r="I14" s="4">
        <v>1</v>
      </c>
      <c r="J14" s="4">
        <v>1</v>
      </c>
      <c r="K14" s="4" t="s">
        <v>29</v>
      </c>
      <c r="L14" s="4">
        <v>-76</v>
      </c>
      <c r="M14" s="4">
        <v>-76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44566</v>
      </c>
      <c r="S14" s="5">
        <v>44583</v>
      </c>
      <c r="T14" s="4" t="s">
        <v>33</v>
      </c>
      <c r="U14" s="4">
        <v>-76</v>
      </c>
      <c r="V14" s="4">
        <v>0</v>
      </c>
      <c r="W14" s="4">
        <v>0</v>
      </c>
      <c r="X14" s="4">
        <v>2374510</v>
      </c>
    </row>
    <row r="15" s="4" customFormat="1" spans="1:24">
      <c r="A15" s="4">
        <v>16353745994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44579</v>
      </c>
      <c r="G15" s="5">
        <v>44581</v>
      </c>
      <c r="H15" s="4">
        <v>1</v>
      </c>
      <c r="I15" s="4">
        <v>2</v>
      </c>
      <c r="J15" s="4">
        <v>2</v>
      </c>
      <c r="K15" s="4" t="s">
        <v>29</v>
      </c>
      <c r="L15" s="4">
        <v>72</v>
      </c>
      <c r="M15" s="4">
        <v>72</v>
      </c>
      <c r="N15" s="4" t="s">
        <v>72</v>
      </c>
      <c r="O15" s="4" t="s">
        <v>73</v>
      </c>
      <c r="P15" s="4" t="s">
        <v>32</v>
      </c>
      <c r="Q15" s="4">
        <v>0</v>
      </c>
      <c r="R15" s="6">
        <v>44463</v>
      </c>
      <c r="S15" s="5">
        <v>44584</v>
      </c>
      <c r="T15" s="4" t="s">
        <v>33</v>
      </c>
      <c r="U15" s="4">
        <v>72</v>
      </c>
      <c r="V15" s="4">
        <v>0</v>
      </c>
      <c r="W15" s="4">
        <v>0</v>
      </c>
      <c r="X15" s="4">
        <v>2262781</v>
      </c>
    </row>
    <row r="16" s="4" customFormat="1" spans="1:24">
      <c r="A16" s="4">
        <v>16670174351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44580</v>
      </c>
      <c r="G16" s="5">
        <v>44581</v>
      </c>
      <c r="H16" s="4">
        <v>1</v>
      </c>
      <c r="I16" s="4">
        <v>1</v>
      </c>
      <c r="J16" s="4">
        <v>1</v>
      </c>
      <c r="K16" s="4" t="s">
        <v>29</v>
      </c>
      <c r="L16" s="4">
        <v>57</v>
      </c>
      <c r="M16" s="4">
        <v>57</v>
      </c>
      <c r="N16" s="4" t="s">
        <v>76</v>
      </c>
      <c r="O16" s="4" t="s">
        <v>73</v>
      </c>
      <c r="P16" s="4" t="s">
        <v>32</v>
      </c>
      <c r="Q16" s="4">
        <v>0</v>
      </c>
      <c r="R16" s="6">
        <v>44496</v>
      </c>
      <c r="S16" s="5">
        <v>44584</v>
      </c>
      <c r="T16" s="4" t="s">
        <v>33</v>
      </c>
      <c r="U16" s="4">
        <v>57</v>
      </c>
      <c r="V16" s="4">
        <v>0</v>
      </c>
      <c r="W16" s="4">
        <v>0</v>
      </c>
      <c r="X16" s="4">
        <v>2283728</v>
      </c>
    </row>
    <row r="17" s="4" customFormat="1" spans="1:25">
      <c r="A17" s="4">
        <v>17124885865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44580</v>
      </c>
      <c r="G17" s="5">
        <v>44581</v>
      </c>
      <c r="H17" s="4">
        <v>1</v>
      </c>
      <c r="I17" s="4">
        <v>1</v>
      </c>
      <c r="J17" s="4">
        <v>1</v>
      </c>
      <c r="K17" s="4" t="s">
        <v>29</v>
      </c>
      <c r="L17" s="4">
        <v>136</v>
      </c>
      <c r="M17" s="4">
        <v>136</v>
      </c>
      <c r="N17" s="4" t="s">
        <v>79</v>
      </c>
      <c r="O17" s="4" t="s">
        <v>73</v>
      </c>
      <c r="P17" s="4" t="s">
        <v>32</v>
      </c>
      <c r="Q17" s="4">
        <v>0</v>
      </c>
      <c r="R17" s="6">
        <v>44567</v>
      </c>
      <c r="S17" s="5">
        <v>44584</v>
      </c>
      <c r="T17" s="4" t="s">
        <v>33</v>
      </c>
      <c r="U17" s="4">
        <v>136</v>
      </c>
      <c r="V17" s="4">
        <v>0</v>
      </c>
      <c r="W17" s="4">
        <v>0</v>
      </c>
      <c r="X17" s="4">
        <v>2374894</v>
      </c>
      <c r="Y17" s="4" t="s">
        <v>80</v>
      </c>
    </row>
    <row r="18" s="4" customFormat="1" spans="1:25">
      <c r="A18" s="4">
        <v>17154331991</v>
      </c>
      <c r="B18" s="4" t="s">
        <v>25</v>
      </c>
      <c r="C18" s="4" t="s">
        <v>26</v>
      </c>
      <c r="D18" s="4" t="s">
        <v>34</v>
      </c>
      <c r="E18" s="4" t="s">
        <v>35</v>
      </c>
      <c r="F18" s="5">
        <v>44577</v>
      </c>
      <c r="G18" s="5">
        <v>44581</v>
      </c>
      <c r="H18" s="4">
        <v>1</v>
      </c>
      <c r="I18" s="4">
        <v>4</v>
      </c>
      <c r="J18" s="4">
        <v>4</v>
      </c>
      <c r="K18" s="4" t="s">
        <v>29</v>
      </c>
      <c r="L18" s="4">
        <v>1757</v>
      </c>
      <c r="M18" s="4">
        <v>1757</v>
      </c>
      <c r="N18" s="4" t="s">
        <v>81</v>
      </c>
      <c r="O18" s="4" t="s">
        <v>73</v>
      </c>
      <c r="P18" s="4" t="s">
        <v>32</v>
      </c>
      <c r="Q18" s="4">
        <v>0</v>
      </c>
      <c r="R18" s="6">
        <v>44572</v>
      </c>
      <c r="S18" s="5">
        <v>44584</v>
      </c>
      <c r="T18" s="4" t="s">
        <v>33</v>
      </c>
      <c r="U18" s="4">
        <v>1757</v>
      </c>
      <c r="V18" s="4">
        <v>0</v>
      </c>
      <c r="W18" s="4">
        <v>0</v>
      </c>
      <c r="X18" s="4">
        <v>2382857</v>
      </c>
      <c r="Y18" s="4" t="s">
        <v>82</v>
      </c>
    </row>
    <row r="19" s="4" customFormat="1" spans="1:25">
      <c r="A19" s="4">
        <v>17154706129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44577</v>
      </c>
      <c r="G19" s="5">
        <v>44581</v>
      </c>
      <c r="H19" s="4">
        <v>1</v>
      </c>
      <c r="I19" s="4">
        <v>4</v>
      </c>
      <c r="J19" s="4">
        <v>4</v>
      </c>
      <c r="K19" s="4" t="s">
        <v>29</v>
      </c>
      <c r="L19" s="4">
        <v>2006</v>
      </c>
      <c r="M19" s="4">
        <v>2006</v>
      </c>
      <c r="N19" s="4" t="s">
        <v>85</v>
      </c>
      <c r="O19" s="4" t="s">
        <v>73</v>
      </c>
      <c r="P19" s="4" t="s">
        <v>32</v>
      </c>
      <c r="Q19" s="4">
        <v>0</v>
      </c>
      <c r="R19" s="6">
        <v>44572</v>
      </c>
      <c r="S19" s="5">
        <v>44584</v>
      </c>
      <c r="T19" s="4" t="s">
        <v>33</v>
      </c>
      <c r="U19" s="4">
        <v>2006</v>
      </c>
      <c r="V19" s="4">
        <v>0</v>
      </c>
      <c r="W19" s="4">
        <v>0</v>
      </c>
      <c r="X19" s="4">
        <v>2383128</v>
      </c>
      <c r="Y19" s="4">
        <v>96075428</v>
      </c>
    </row>
    <row r="20" s="4" customFormat="1" spans="1:24">
      <c r="A20" s="4">
        <v>17178009090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44578</v>
      </c>
      <c r="G20" s="5">
        <v>44581</v>
      </c>
      <c r="H20" s="4">
        <v>1</v>
      </c>
      <c r="I20" s="4">
        <v>3</v>
      </c>
      <c r="J20" s="4">
        <v>3</v>
      </c>
      <c r="K20" s="4" t="s">
        <v>29</v>
      </c>
      <c r="L20" s="4">
        <v>159</v>
      </c>
      <c r="M20" s="4">
        <v>159</v>
      </c>
      <c r="N20" s="4" t="s">
        <v>88</v>
      </c>
      <c r="O20" s="4" t="s">
        <v>73</v>
      </c>
      <c r="P20" s="4" t="s">
        <v>32</v>
      </c>
      <c r="Q20" s="4">
        <v>0</v>
      </c>
      <c r="R20" s="6">
        <v>44575</v>
      </c>
      <c r="S20" s="5">
        <v>44584</v>
      </c>
      <c r="T20" s="4" t="s">
        <v>33</v>
      </c>
      <c r="U20" s="4">
        <v>159</v>
      </c>
      <c r="V20" s="4">
        <v>0</v>
      </c>
      <c r="W20" s="4">
        <v>0</v>
      </c>
      <c r="X20" s="4">
        <v>2391462</v>
      </c>
    </row>
    <row r="21" s="4" customFormat="1" spans="1:24">
      <c r="A21" s="4">
        <v>17178258927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44578</v>
      </c>
      <c r="G21" s="5">
        <v>44581</v>
      </c>
      <c r="H21" s="4">
        <v>1</v>
      </c>
      <c r="I21" s="4">
        <v>3</v>
      </c>
      <c r="J21" s="4">
        <v>3</v>
      </c>
      <c r="K21" s="4" t="s">
        <v>29</v>
      </c>
      <c r="L21" s="4">
        <v>396</v>
      </c>
      <c r="M21" s="4">
        <v>396</v>
      </c>
      <c r="N21" s="4" t="s">
        <v>91</v>
      </c>
      <c r="O21" s="4" t="s">
        <v>73</v>
      </c>
      <c r="P21" s="4" t="s">
        <v>32</v>
      </c>
      <c r="Q21" s="4">
        <v>0</v>
      </c>
      <c r="R21" s="6">
        <v>44575</v>
      </c>
      <c r="S21" s="5">
        <v>44584</v>
      </c>
      <c r="T21" s="4" t="s">
        <v>33</v>
      </c>
      <c r="U21" s="4">
        <v>396</v>
      </c>
      <c r="V21" s="4">
        <v>0</v>
      </c>
      <c r="W21" s="4">
        <v>0</v>
      </c>
      <c r="X21" s="4">
        <v>2391569</v>
      </c>
    </row>
    <row r="22" s="4" customFormat="1" spans="1:25">
      <c r="A22" s="4">
        <v>17187028016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44578</v>
      </c>
      <c r="G22" s="5">
        <v>44581</v>
      </c>
      <c r="H22" s="4">
        <v>2</v>
      </c>
      <c r="I22" s="4">
        <v>3</v>
      </c>
      <c r="J22" s="4">
        <v>6</v>
      </c>
      <c r="K22" s="4" t="s">
        <v>29</v>
      </c>
      <c r="L22" s="4">
        <v>914</v>
      </c>
      <c r="M22" s="4">
        <v>914</v>
      </c>
      <c r="N22" s="4" t="s">
        <v>94</v>
      </c>
      <c r="O22" s="4" t="s">
        <v>73</v>
      </c>
      <c r="P22" s="4" t="s">
        <v>32</v>
      </c>
      <c r="Q22" s="4">
        <v>0</v>
      </c>
      <c r="R22" s="6">
        <v>44577</v>
      </c>
      <c r="S22" s="5">
        <v>44584</v>
      </c>
      <c r="T22" s="4" t="s">
        <v>33</v>
      </c>
      <c r="U22" s="4">
        <v>914</v>
      </c>
      <c r="V22" s="4">
        <v>0</v>
      </c>
      <c r="W22" s="4">
        <v>0</v>
      </c>
      <c r="X22" s="4">
        <v>2395345</v>
      </c>
      <c r="Y22" s="4" t="s">
        <v>95</v>
      </c>
    </row>
    <row r="23" s="4" customFormat="1" spans="1:24">
      <c r="A23" s="4">
        <v>17193510853</v>
      </c>
      <c r="B23" s="4" t="s">
        <v>25</v>
      </c>
      <c r="C23" s="4" t="s">
        <v>26</v>
      </c>
      <c r="D23" s="4" t="s">
        <v>45</v>
      </c>
      <c r="E23" s="4" t="s">
        <v>46</v>
      </c>
      <c r="F23" s="5">
        <v>44580</v>
      </c>
      <c r="G23" s="5">
        <v>44581</v>
      </c>
      <c r="H23" s="4">
        <v>1</v>
      </c>
      <c r="I23" s="4">
        <v>1</v>
      </c>
      <c r="J23" s="4">
        <v>1</v>
      </c>
      <c r="K23" s="4" t="s">
        <v>29</v>
      </c>
      <c r="L23" s="4">
        <v>35</v>
      </c>
      <c r="M23" s="4">
        <v>35</v>
      </c>
      <c r="N23" s="4" t="s">
        <v>47</v>
      </c>
      <c r="O23" s="4" t="s">
        <v>73</v>
      </c>
      <c r="P23" s="4" t="s">
        <v>32</v>
      </c>
      <c r="Q23" s="4">
        <v>0</v>
      </c>
      <c r="R23" s="6">
        <v>44579</v>
      </c>
      <c r="S23" s="5">
        <v>44584</v>
      </c>
      <c r="T23" s="4" t="s">
        <v>33</v>
      </c>
      <c r="U23" s="4">
        <v>35</v>
      </c>
      <c r="V23" s="4">
        <v>0</v>
      </c>
      <c r="W23" s="4">
        <v>0</v>
      </c>
      <c r="X23" s="4">
        <v>2397573</v>
      </c>
    </row>
    <row r="24" s="4" customFormat="1" spans="1:25">
      <c r="A24" s="4">
        <v>17193560840</v>
      </c>
      <c r="B24" s="4" t="s">
        <v>25</v>
      </c>
      <c r="C24" s="4" t="s">
        <v>26</v>
      </c>
      <c r="D24" s="4" t="s">
        <v>96</v>
      </c>
      <c r="E24" s="4" t="s">
        <v>52</v>
      </c>
      <c r="F24" s="5">
        <v>44580</v>
      </c>
      <c r="G24" s="5">
        <v>44581</v>
      </c>
      <c r="H24" s="4">
        <v>1</v>
      </c>
      <c r="I24" s="4">
        <v>1</v>
      </c>
      <c r="J24" s="4">
        <v>1</v>
      </c>
      <c r="K24" s="4" t="s">
        <v>29</v>
      </c>
      <c r="L24" s="4">
        <v>135</v>
      </c>
      <c r="M24" s="4">
        <v>135</v>
      </c>
      <c r="N24" s="4" t="s">
        <v>97</v>
      </c>
      <c r="O24" s="4" t="s">
        <v>73</v>
      </c>
      <c r="P24" s="4" t="s">
        <v>32</v>
      </c>
      <c r="Q24" s="4">
        <v>0</v>
      </c>
      <c r="R24" s="6">
        <v>44579</v>
      </c>
      <c r="S24" s="5">
        <v>44584</v>
      </c>
      <c r="T24" s="4" t="s">
        <v>33</v>
      </c>
      <c r="U24" s="4">
        <v>135</v>
      </c>
      <c r="V24" s="4">
        <v>0</v>
      </c>
      <c r="W24" s="4">
        <v>0</v>
      </c>
      <c r="X24" s="4">
        <v>2397636</v>
      </c>
      <c r="Y24" s="4">
        <v>70613242</v>
      </c>
    </row>
    <row r="25" s="4" customFormat="1" spans="1:25">
      <c r="A25" s="4">
        <v>17197910252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44580</v>
      </c>
      <c r="G25" s="5">
        <v>44581</v>
      </c>
      <c r="H25" s="4">
        <v>1</v>
      </c>
      <c r="I25" s="4">
        <v>1</v>
      </c>
      <c r="J25" s="4">
        <v>1</v>
      </c>
      <c r="K25" s="4" t="s">
        <v>29</v>
      </c>
      <c r="L25" s="4">
        <v>90</v>
      </c>
      <c r="M25" s="4">
        <v>90</v>
      </c>
      <c r="N25" s="4" t="s">
        <v>100</v>
      </c>
      <c r="O25" s="4" t="s">
        <v>73</v>
      </c>
      <c r="P25" s="4" t="s">
        <v>32</v>
      </c>
      <c r="Q25" s="4">
        <v>0</v>
      </c>
      <c r="R25" s="6">
        <v>44579</v>
      </c>
      <c r="S25" s="5">
        <v>44584</v>
      </c>
      <c r="T25" s="4" t="s">
        <v>33</v>
      </c>
      <c r="U25" s="4">
        <v>90</v>
      </c>
      <c r="V25" s="4">
        <v>0</v>
      </c>
      <c r="W25" s="4">
        <v>0</v>
      </c>
      <c r="X25" s="4">
        <v>2399496</v>
      </c>
      <c r="Y25" s="4">
        <v>534577</v>
      </c>
    </row>
    <row r="26" s="4" customFormat="1" spans="1:25">
      <c r="A26" s="4">
        <v>17198442261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44580</v>
      </c>
      <c r="G26" s="5">
        <v>44581</v>
      </c>
      <c r="H26" s="4">
        <v>1</v>
      </c>
      <c r="I26" s="4">
        <v>1</v>
      </c>
      <c r="J26" s="4">
        <v>1</v>
      </c>
      <c r="K26" s="4" t="s">
        <v>29</v>
      </c>
      <c r="L26" s="4">
        <v>128</v>
      </c>
      <c r="M26" s="4">
        <v>128</v>
      </c>
      <c r="N26" s="4" t="s">
        <v>103</v>
      </c>
      <c r="O26" s="4" t="s">
        <v>73</v>
      </c>
      <c r="P26" s="4" t="s">
        <v>32</v>
      </c>
      <c r="Q26" s="4">
        <v>0</v>
      </c>
      <c r="R26" s="6">
        <v>44580</v>
      </c>
      <c r="S26" s="5">
        <v>44584</v>
      </c>
      <c r="T26" s="4" t="s">
        <v>33</v>
      </c>
      <c r="U26" s="4">
        <v>128</v>
      </c>
      <c r="V26" s="4">
        <v>0</v>
      </c>
      <c r="W26" s="4">
        <v>0</v>
      </c>
      <c r="X26" s="4">
        <v>2399581</v>
      </c>
      <c r="Y26" s="4">
        <v>5906743</v>
      </c>
    </row>
    <row r="27" s="4" customFormat="1" spans="1:25">
      <c r="A27" s="4">
        <v>17198576343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44580</v>
      </c>
      <c r="G27" s="5">
        <v>44581</v>
      </c>
      <c r="H27" s="4">
        <v>1</v>
      </c>
      <c r="I27" s="4">
        <v>1</v>
      </c>
      <c r="J27" s="4">
        <v>1</v>
      </c>
      <c r="K27" s="4" t="s">
        <v>29</v>
      </c>
      <c r="L27" s="4">
        <v>106</v>
      </c>
      <c r="M27" s="4">
        <v>106</v>
      </c>
      <c r="N27" s="4" t="s">
        <v>106</v>
      </c>
      <c r="O27" s="4" t="s">
        <v>73</v>
      </c>
      <c r="P27" s="4" t="s">
        <v>32</v>
      </c>
      <c r="Q27" s="4">
        <v>0</v>
      </c>
      <c r="R27" s="6">
        <v>44580</v>
      </c>
      <c r="S27" s="5">
        <v>44584</v>
      </c>
      <c r="T27" s="4" t="s">
        <v>33</v>
      </c>
      <c r="U27" s="4">
        <v>106</v>
      </c>
      <c r="V27" s="4">
        <v>0</v>
      </c>
      <c r="W27" s="4">
        <v>0</v>
      </c>
      <c r="X27" s="4">
        <v>2399669</v>
      </c>
      <c r="Y27" s="4">
        <v>71427541</v>
      </c>
    </row>
    <row r="28" s="4" customFormat="1" spans="1:23">
      <c r="A28" s="4">
        <v>17198583570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44580</v>
      </c>
      <c r="G28" s="5">
        <v>44581</v>
      </c>
      <c r="H28" s="4">
        <v>1</v>
      </c>
      <c r="I28" s="4">
        <v>1</v>
      </c>
      <c r="J28" s="4">
        <v>1</v>
      </c>
      <c r="K28" s="4" t="s">
        <v>29</v>
      </c>
      <c r="L28" s="4">
        <v>216</v>
      </c>
      <c r="M28" s="4">
        <v>216</v>
      </c>
      <c r="N28" s="4" t="s">
        <v>109</v>
      </c>
      <c r="O28" s="4" t="s">
        <v>73</v>
      </c>
      <c r="P28" s="4" t="s">
        <v>32</v>
      </c>
      <c r="Q28" s="4">
        <v>0</v>
      </c>
      <c r="R28" s="6">
        <v>44580</v>
      </c>
      <c r="S28" s="5">
        <v>44584</v>
      </c>
      <c r="T28" s="4" t="s">
        <v>33</v>
      </c>
      <c r="U28" s="4">
        <v>216</v>
      </c>
      <c r="V28" s="4">
        <v>0</v>
      </c>
      <c r="W28" s="4">
        <v>0</v>
      </c>
    </row>
    <row r="29" s="4" customFormat="1" spans="1:25">
      <c r="A29" s="4">
        <v>17199876491</v>
      </c>
      <c r="B29" s="4" t="s">
        <v>25</v>
      </c>
      <c r="C29" s="4" t="s">
        <v>26</v>
      </c>
      <c r="D29" s="4" t="s">
        <v>41</v>
      </c>
      <c r="E29" s="4" t="s">
        <v>110</v>
      </c>
      <c r="F29" s="5">
        <v>44580</v>
      </c>
      <c r="G29" s="5">
        <v>44581</v>
      </c>
      <c r="H29" s="4">
        <v>1</v>
      </c>
      <c r="I29" s="4">
        <v>1</v>
      </c>
      <c r="J29" s="4">
        <v>1</v>
      </c>
      <c r="K29" s="4" t="s">
        <v>29</v>
      </c>
      <c r="L29" s="4">
        <v>45</v>
      </c>
      <c r="M29" s="4">
        <v>45</v>
      </c>
      <c r="N29" s="4" t="s">
        <v>111</v>
      </c>
      <c r="O29" s="4" t="s">
        <v>73</v>
      </c>
      <c r="P29" s="4" t="s">
        <v>32</v>
      </c>
      <c r="Q29" s="4">
        <v>0</v>
      </c>
      <c r="R29" s="6">
        <v>44580</v>
      </c>
      <c r="S29" s="5">
        <v>44584</v>
      </c>
      <c r="T29" s="4" t="s">
        <v>33</v>
      </c>
      <c r="U29" s="4">
        <v>45</v>
      </c>
      <c r="V29" s="4">
        <v>0</v>
      </c>
      <c r="W29" s="4">
        <v>0</v>
      </c>
      <c r="X29" s="4">
        <v>2400332</v>
      </c>
      <c r="Y29" s="4">
        <v>268579</v>
      </c>
    </row>
    <row r="30" s="4" customFormat="1" spans="1:24">
      <c r="A30" s="4">
        <v>17164393193</v>
      </c>
      <c r="B30" s="4" t="s">
        <v>25</v>
      </c>
      <c r="C30" s="4" t="s">
        <v>44</v>
      </c>
      <c r="D30" s="4" t="s">
        <v>112</v>
      </c>
      <c r="E30" s="4" t="s">
        <v>55</v>
      </c>
      <c r="F30" s="5">
        <v>44574</v>
      </c>
      <c r="G30" s="5">
        <v>44575</v>
      </c>
      <c r="H30" s="4">
        <v>1</v>
      </c>
      <c r="I30" s="4">
        <v>1</v>
      </c>
      <c r="J30" s="4">
        <v>1</v>
      </c>
      <c r="K30" s="4" t="s">
        <v>29</v>
      </c>
      <c r="L30" s="4">
        <v>-51</v>
      </c>
      <c r="M30" s="4">
        <v>-51</v>
      </c>
      <c r="N30" s="4" t="s">
        <v>113</v>
      </c>
      <c r="O30" s="4" t="s">
        <v>73</v>
      </c>
      <c r="P30" s="4" t="s">
        <v>32</v>
      </c>
      <c r="Q30" s="4">
        <v>0</v>
      </c>
      <c r="R30" s="6">
        <v>44573</v>
      </c>
      <c r="S30" s="5">
        <v>44584</v>
      </c>
      <c r="T30" s="4" t="s">
        <v>33</v>
      </c>
      <c r="U30" s="4">
        <v>-51</v>
      </c>
      <c r="V30" s="4">
        <v>0</v>
      </c>
      <c r="W30" s="4">
        <v>0</v>
      </c>
      <c r="X30" s="4">
        <v>2386367</v>
      </c>
    </row>
    <row r="31" s="4" customFormat="1" spans="1:25">
      <c r="A31" s="4">
        <v>17124956924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44578</v>
      </c>
      <c r="G31" s="5">
        <v>44582</v>
      </c>
      <c r="H31" s="4">
        <v>1</v>
      </c>
      <c r="I31" s="4">
        <v>4</v>
      </c>
      <c r="J31" s="4">
        <v>4</v>
      </c>
      <c r="K31" s="4" t="s">
        <v>29</v>
      </c>
      <c r="L31" s="4">
        <v>460</v>
      </c>
      <c r="M31" s="4">
        <v>460</v>
      </c>
      <c r="N31" s="4" t="s">
        <v>116</v>
      </c>
      <c r="O31" s="4" t="s">
        <v>117</v>
      </c>
      <c r="P31" s="4" t="s">
        <v>32</v>
      </c>
      <c r="Q31" s="4">
        <v>0</v>
      </c>
      <c r="R31" s="6">
        <v>44567</v>
      </c>
      <c r="S31" s="5">
        <v>44585</v>
      </c>
      <c r="T31" s="4" t="s">
        <v>33</v>
      </c>
      <c r="U31" s="4">
        <v>460</v>
      </c>
      <c r="V31" s="4">
        <v>0</v>
      </c>
      <c r="W31" s="4">
        <v>0</v>
      </c>
      <c r="X31" s="4">
        <v>2374935</v>
      </c>
      <c r="Y31" s="4">
        <v>1877697763</v>
      </c>
    </row>
    <row r="32" s="4" customFormat="1" spans="1:25">
      <c r="A32" s="4">
        <v>17160084075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44581</v>
      </c>
      <c r="G32" s="5">
        <v>44582</v>
      </c>
      <c r="H32" s="4">
        <v>1</v>
      </c>
      <c r="I32" s="4">
        <v>1</v>
      </c>
      <c r="J32" s="4">
        <v>1</v>
      </c>
      <c r="K32" s="4" t="s">
        <v>29</v>
      </c>
      <c r="L32" s="4">
        <v>127</v>
      </c>
      <c r="M32" s="4">
        <v>127</v>
      </c>
      <c r="N32" s="4" t="s">
        <v>120</v>
      </c>
      <c r="O32" s="4" t="s">
        <v>117</v>
      </c>
      <c r="P32" s="4" t="s">
        <v>32</v>
      </c>
      <c r="Q32" s="4">
        <v>0</v>
      </c>
      <c r="R32" s="6">
        <v>44573</v>
      </c>
      <c r="S32" s="5">
        <v>44585</v>
      </c>
      <c r="T32" s="4" t="s">
        <v>33</v>
      </c>
      <c r="U32" s="4">
        <v>127</v>
      </c>
      <c r="V32" s="4">
        <v>0</v>
      </c>
      <c r="W32" s="4">
        <v>0</v>
      </c>
      <c r="Y32" s="4">
        <v>96720792</v>
      </c>
    </row>
    <row r="33" s="4" customFormat="1" spans="1:25">
      <c r="A33" s="4">
        <v>17172586980</v>
      </c>
      <c r="B33" s="4" t="s">
        <v>25</v>
      </c>
      <c r="C33" s="4" t="s">
        <v>26</v>
      </c>
      <c r="D33" s="4" t="s">
        <v>121</v>
      </c>
      <c r="E33" s="4" t="s">
        <v>122</v>
      </c>
      <c r="F33" s="5">
        <v>44580</v>
      </c>
      <c r="G33" s="5">
        <v>44582</v>
      </c>
      <c r="H33" s="4">
        <v>1</v>
      </c>
      <c r="I33" s="4">
        <v>2</v>
      </c>
      <c r="J33" s="4">
        <v>2</v>
      </c>
      <c r="K33" s="4" t="s">
        <v>29</v>
      </c>
      <c r="L33" s="4">
        <v>318</v>
      </c>
      <c r="M33" s="4">
        <v>318</v>
      </c>
      <c r="N33" s="4" t="s">
        <v>123</v>
      </c>
      <c r="O33" s="4" t="s">
        <v>117</v>
      </c>
      <c r="P33" s="4" t="s">
        <v>32</v>
      </c>
      <c r="Q33" s="4">
        <v>0</v>
      </c>
      <c r="R33" s="6">
        <v>44575</v>
      </c>
      <c r="S33" s="5">
        <v>44585</v>
      </c>
      <c r="T33" s="4" t="s">
        <v>33</v>
      </c>
      <c r="U33" s="4">
        <v>318</v>
      </c>
      <c r="V33" s="4">
        <v>0</v>
      </c>
      <c r="W33" s="4">
        <v>0</v>
      </c>
      <c r="X33" s="4">
        <v>2389719</v>
      </c>
      <c r="Y33" s="4">
        <v>98257233</v>
      </c>
    </row>
    <row r="34" s="4" customFormat="1" spans="1:25">
      <c r="A34" s="4">
        <v>17172616240</v>
      </c>
      <c r="B34" s="4" t="s">
        <v>25</v>
      </c>
      <c r="C34" s="4" t="s">
        <v>26</v>
      </c>
      <c r="D34" s="4" t="s">
        <v>48</v>
      </c>
      <c r="E34" s="4" t="s">
        <v>52</v>
      </c>
      <c r="F34" s="5">
        <v>44578</v>
      </c>
      <c r="G34" s="5">
        <v>44582</v>
      </c>
      <c r="H34" s="4">
        <v>1</v>
      </c>
      <c r="I34" s="4">
        <v>4</v>
      </c>
      <c r="J34" s="4">
        <v>4</v>
      </c>
      <c r="K34" s="4" t="s">
        <v>29</v>
      </c>
      <c r="L34" s="4">
        <v>396</v>
      </c>
      <c r="M34" s="4">
        <v>396</v>
      </c>
      <c r="N34" s="4" t="s">
        <v>124</v>
      </c>
      <c r="O34" s="4" t="s">
        <v>117</v>
      </c>
      <c r="P34" s="4" t="s">
        <v>32</v>
      </c>
      <c r="Q34" s="4">
        <v>0</v>
      </c>
      <c r="R34" s="6">
        <v>44575</v>
      </c>
      <c r="S34" s="5">
        <v>44585</v>
      </c>
      <c r="T34" s="4" t="s">
        <v>33</v>
      </c>
      <c r="U34" s="4">
        <v>396</v>
      </c>
      <c r="V34" s="4">
        <v>0</v>
      </c>
      <c r="W34" s="4">
        <v>0</v>
      </c>
      <c r="X34" s="4">
        <v>2389741</v>
      </c>
      <c r="Y34" s="4">
        <v>98268523</v>
      </c>
    </row>
    <row r="35" s="4" customFormat="1" spans="1:24">
      <c r="A35" s="4">
        <v>17187029007</v>
      </c>
      <c r="B35" s="4" t="s">
        <v>25</v>
      </c>
      <c r="C35" s="4" t="s">
        <v>26</v>
      </c>
      <c r="D35" s="4" t="s">
        <v>125</v>
      </c>
      <c r="E35" s="4" t="s">
        <v>68</v>
      </c>
      <c r="F35" s="5">
        <v>44581</v>
      </c>
      <c r="G35" s="5">
        <v>44582</v>
      </c>
      <c r="H35" s="4">
        <v>1</v>
      </c>
      <c r="I35" s="4">
        <v>1</v>
      </c>
      <c r="J35" s="4">
        <v>1</v>
      </c>
      <c r="K35" s="4" t="s">
        <v>29</v>
      </c>
      <c r="L35" s="4">
        <v>55</v>
      </c>
      <c r="M35" s="4">
        <v>55</v>
      </c>
      <c r="N35" s="4" t="s">
        <v>126</v>
      </c>
      <c r="O35" s="4" t="s">
        <v>117</v>
      </c>
      <c r="P35" s="4" t="s">
        <v>32</v>
      </c>
      <c r="Q35" s="4">
        <v>0</v>
      </c>
      <c r="R35" s="6">
        <v>44577</v>
      </c>
      <c r="S35" s="5">
        <v>44585</v>
      </c>
      <c r="T35" s="4" t="s">
        <v>33</v>
      </c>
      <c r="U35" s="4">
        <v>55</v>
      </c>
      <c r="V35" s="4">
        <v>0</v>
      </c>
      <c r="W35" s="4">
        <v>0</v>
      </c>
      <c r="X35" s="4">
        <v>2395355</v>
      </c>
    </row>
    <row r="36" s="4" customFormat="1" spans="1:25">
      <c r="A36" s="4">
        <v>17189691560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44578</v>
      </c>
      <c r="G36" s="5">
        <v>44582</v>
      </c>
      <c r="H36" s="4">
        <v>1</v>
      </c>
      <c r="I36" s="4">
        <v>4</v>
      </c>
      <c r="J36" s="4">
        <v>4</v>
      </c>
      <c r="K36" s="4" t="s">
        <v>29</v>
      </c>
      <c r="L36" s="4">
        <v>388</v>
      </c>
      <c r="M36" s="4">
        <v>388</v>
      </c>
      <c r="N36" s="4" t="s">
        <v>129</v>
      </c>
      <c r="O36" s="4" t="s">
        <v>117</v>
      </c>
      <c r="P36" s="4" t="s">
        <v>32</v>
      </c>
      <c r="Q36" s="4">
        <v>0</v>
      </c>
      <c r="R36" s="6">
        <v>44578</v>
      </c>
      <c r="S36" s="5">
        <v>44585</v>
      </c>
      <c r="T36" s="4" t="s">
        <v>33</v>
      </c>
      <c r="U36" s="4">
        <v>388</v>
      </c>
      <c r="V36" s="4">
        <v>0</v>
      </c>
      <c r="W36" s="4">
        <v>0</v>
      </c>
      <c r="Y36" s="4">
        <v>99795992</v>
      </c>
    </row>
    <row r="37" s="4" customFormat="1" spans="1:24">
      <c r="A37" s="4">
        <v>17191005008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44581</v>
      </c>
      <c r="G37" s="5">
        <v>44582</v>
      </c>
      <c r="H37" s="4">
        <v>1</v>
      </c>
      <c r="I37" s="4">
        <v>1</v>
      </c>
      <c r="J37" s="4">
        <v>1</v>
      </c>
      <c r="K37" s="4" t="s">
        <v>29</v>
      </c>
      <c r="L37" s="4">
        <v>56</v>
      </c>
      <c r="M37" s="4">
        <v>56</v>
      </c>
      <c r="N37" s="4" t="s">
        <v>132</v>
      </c>
      <c r="O37" s="4" t="s">
        <v>117</v>
      </c>
      <c r="P37" s="4" t="s">
        <v>32</v>
      </c>
      <c r="Q37" s="4">
        <v>0</v>
      </c>
      <c r="R37" s="6">
        <v>44578</v>
      </c>
      <c r="S37" s="5">
        <v>44585</v>
      </c>
      <c r="T37" s="4" t="s">
        <v>33</v>
      </c>
      <c r="U37" s="4">
        <v>56</v>
      </c>
      <c r="V37" s="4">
        <v>0</v>
      </c>
      <c r="W37" s="4">
        <v>0</v>
      </c>
      <c r="X37" s="4">
        <v>2396095</v>
      </c>
    </row>
    <row r="38" s="4" customFormat="1" spans="1:25">
      <c r="A38" s="4">
        <v>17198227149</v>
      </c>
      <c r="B38" s="4" t="s">
        <v>25</v>
      </c>
      <c r="C38" s="4" t="s">
        <v>26</v>
      </c>
      <c r="D38" s="4" t="s">
        <v>133</v>
      </c>
      <c r="E38" s="4" t="s">
        <v>52</v>
      </c>
      <c r="F38" s="5">
        <v>44581</v>
      </c>
      <c r="G38" s="5">
        <v>44582</v>
      </c>
      <c r="H38" s="4">
        <v>1</v>
      </c>
      <c r="I38" s="4">
        <v>1</v>
      </c>
      <c r="J38" s="4">
        <v>1</v>
      </c>
      <c r="K38" s="4" t="s">
        <v>29</v>
      </c>
      <c r="L38" s="4">
        <v>115</v>
      </c>
      <c r="M38" s="4">
        <v>115</v>
      </c>
      <c r="N38" s="4" t="s">
        <v>134</v>
      </c>
      <c r="O38" s="4" t="s">
        <v>117</v>
      </c>
      <c r="P38" s="4" t="s">
        <v>32</v>
      </c>
      <c r="Q38" s="4">
        <v>0</v>
      </c>
      <c r="R38" s="6">
        <v>44580</v>
      </c>
      <c r="S38" s="5">
        <v>44585</v>
      </c>
      <c r="T38" s="4" t="s">
        <v>33</v>
      </c>
      <c r="U38" s="4">
        <v>115</v>
      </c>
      <c r="V38" s="4">
        <v>0</v>
      </c>
      <c r="W38" s="4">
        <v>0</v>
      </c>
      <c r="Y38" s="4">
        <v>71058719</v>
      </c>
    </row>
    <row r="39" s="4" customFormat="1" spans="1:25">
      <c r="A39" s="4">
        <v>17198865255</v>
      </c>
      <c r="B39" s="4" t="s">
        <v>25</v>
      </c>
      <c r="C39" s="4" t="s">
        <v>26</v>
      </c>
      <c r="D39" s="4" t="s">
        <v>135</v>
      </c>
      <c r="E39" s="4" t="s">
        <v>136</v>
      </c>
      <c r="F39" s="5">
        <v>44580</v>
      </c>
      <c r="G39" s="5">
        <v>44582</v>
      </c>
      <c r="H39" s="4">
        <v>1</v>
      </c>
      <c r="I39" s="4">
        <v>2</v>
      </c>
      <c r="J39" s="4">
        <v>2</v>
      </c>
      <c r="K39" s="4" t="s">
        <v>29</v>
      </c>
      <c r="L39" s="4">
        <v>328</v>
      </c>
      <c r="M39" s="4">
        <v>328</v>
      </c>
      <c r="N39" s="4" t="s">
        <v>137</v>
      </c>
      <c r="O39" s="4" t="s">
        <v>117</v>
      </c>
      <c r="P39" s="4" t="s">
        <v>32</v>
      </c>
      <c r="Q39" s="4">
        <v>0</v>
      </c>
      <c r="R39" s="6">
        <v>44580</v>
      </c>
      <c r="S39" s="5">
        <v>44585</v>
      </c>
      <c r="T39" s="4" t="s">
        <v>33</v>
      </c>
      <c r="U39" s="4">
        <v>328</v>
      </c>
      <c r="V39" s="4">
        <v>0</v>
      </c>
      <c r="W39" s="4">
        <v>0</v>
      </c>
      <c r="X39" s="4">
        <v>2399820</v>
      </c>
      <c r="Y39" s="4">
        <v>71511632</v>
      </c>
    </row>
    <row r="40" s="4" customFormat="1" spans="1:25">
      <c r="A40" s="4">
        <v>17199123035</v>
      </c>
      <c r="B40" s="4" t="s">
        <v>25</v>
      </c>
      <c r="C40" s="4" t="s">
        <v>26</v>
      </c>
      <c r="D40" s="4" t="s">
        <v>51</v>
      </c>
      <c r="E40" s="4" t="s">
        <v>52</v>
      </c>
      <c r="F40" s="5">
        <v>44580</v>
      </c>
      <c r="G40" s="5">
        <v>44582</v>
      </c>
      <c r="H40" s="4">
        <v>1</v>
      </c>
      <c r="I40" s="4">
        <v>2</v>
      </c>
      <c r="J40" s="4">
        <v>2</v>
      </c>
      <c r="K40" s="4" t="s">
        <v>29</v>
      </c>
      <c r="L40" s="4">
        <v>339</v>
      </c>
      <c r="M40" s="4">
        <v>339</v>
      </c>
      <c r="N40" s="4" t="s">
        <v>138</v>
      </c>
      <c r="O40" s="4" t="s">
        <v>117</v>
      </c>
      <c r="P40" s="4" t="s">
        <v>32</v>
      </c>
      <c r="Q40" s="4">
        <v>0</v>
      </c>
      <c r="R40" s="6">
        <v>44580</v>
      </c>
      <c r="S40" s="5">
        <v>44585</v>
      </c>
      <c r="T40" s="4" t="s">
        <v>33</v>
      </c>
      <c r="U40" s="4">
        <v>339</v>
      </c>
      <c r="V40" s="4">
        <v>0</v>
      </c>
      <c r="W40" s="4">
        <v>0</v>
      </c>
      <c r="X40" s="4">
        <v>2399963</v>
      </c>
      <c r="Y40" s="4">
        <v>71545913</v>
      </c>
    </row>
    <row r="41" s="4" customFormat="1" spans="1:24">
      <c r="A41" s="4">
        <v>17201313651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44581</v>
      </c>
      <c r="G41" s="5">
        <v>44582</v>
      </c>
      <c r="H41" s="4">
        <v>1</v>
      </c>
      <c r="I41" s="4">
        <v>1</v>
      </c>
      <c r="J41" s="4">
        <v>1</v>
      </c>
      <c r="K41" s="4" t="s">
        <v>29</v>
      </c>
      <c r="L41" s="4">
        <v>77</v>
      </c>
      <c r="M41" s="4">
        <v>77</v>
      </c>
      <c r="N41" s="4" t="s">
        <v>141</v>
      </c>
      <c r="O41" s="4" t="s">
        <v>117</v>
      </c>
      <c r="P41" s="4" t="s">
        <v>32</v>
      </c>
      <c r="Q41" s="4">
        <v>0</v>
      </c>
      <c r="R41" s="6">
        <v>44580</v>
      </c>
      <c r="S41" s="5">
        <v>44585</v>
      </c>
      <c r="T41" s="4" t="s">
        <v>33</v>
      </c>
      <c r="U41" s="4">
        <v>77</v>
      </c>
      <c r="V41" s="4">
        <v>0</v>
      </c>
      <c r="W41" s="4">
        <v>0</v>
      </c>
      <c r="X41" s="4">
        <v>2401346</v>
      </c>
    </row>
    <row r="42" s="4" customFormat="1" spans="1:25">
      <c r="A42" s="4">
        <v>17201855178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44581</v>
      </c>
      <c r="G42" s="5">
        <v>44582</v>
      </c>
      <c r="H42" s="4">
        <v>1</v>
      </c>
      <c r="I42" s="4">
        <v>1</v>
      </c>
      <c r="J42" s="4">
        <v>1</v>
      </c>
      <c r="K42" s="4" t="s">
        <v>29</v>
      </c>
      <c r="L42" s="4">
        <v>108</v>
      </c>
      <c r="M42" s="4">
        <v>108</v>
      </c>
      <c r="N42" s="4" t="s">
        <v>144</v>
      </c>
      <c r="O42" s="4" t="s">
        <v>117</v>
      </c>
      <c r="P42" s="4" t="s">
        <v>32</v>
      </c>
      <c r="Q42" s="4">
        <v>0</v>
      </c>
      <c r="R42" s="6">
        <v>44581</v>
      </c>
      <c r="S42" s="5">
        <v>44585</v>
      </c>
      <c r="T42" s="4" t="s">
        <v>33</v>
      </c>
      <c r="U42" s="4">
        <v>108</v>
      </c>
      <c r="V42" s="4">
        <v>0</v>
      </c>
      <c r="W42" s="4">
        <v>0</v>
      </c>
      <c r="X42" s="4">
        <v>2401592</v>
      </c>
      <c r="Y42" s="4" t="s">
        <v>145</v>
      </c>
    </row>
    <row r="43" s="4" customFormat="1" spans="1:23">
      <c r="A43" s="4">
        <v>17201906337</v>
      </c>
      <c r="B43" s="4" t="s">
        <v>25</v>
      </c>
      <c r="C43" s="4" t="s">
        <v>26</v>
      </c>
      <c r="D43" s="4" t="s">
        <v>146</v>
      </c>
      <c r="E43" s="4" t="s">
        <v>147</v>
      </c>
      <c r="F43" s="5">
        <v>44581</v>
      </c>
      <c r="G43" s="5">
        <v>44582</v>
      </c>
      <c r="H43" s="4">
        <v>1</v>
      </c>
      <c r="I43" s="4">
        <v>1</v>
      </c>
      <c r="J43" s="4">
        <v>1</v>
      </c>
      <c r="K43" s="4" t="s">
        <v>29</v>
      </c>
      <c r="L43" s="4">
        <v>59</v>
      </c>
      <c r="M43" s="4">
        <v>59</v>
      </c>
      <c r="N43" s="4" t="s">
        <v>148</v>
      </c>
      <c r="O43" s="4" t="s">
        <v>117</v>
      </c>
      <c r="P43" s="4" t="s">
        <v>32</v>
      </c>
      <c r="Q43" s="4">
        <v>0</v>
      </c>
      <c r="R43" s="6">
        <v>44581</v>
      </c>
      <c r="S43" s="5">
        <v>44585</v>
      </c>
      <c r="T43" s="4" t="s">
        <v>33</v>
      </c>
      <c r="U43" s="4">
        <v>59</v>
      </c>
      <c r="V43" s="4">
        <v>0</v>
      </c>
      <c r="W43" s="4">
        <v>0</v>
      </c>
    </row>
    <row r="44" s="4" customFormat="1" spans="1:24">
      <c r="A44" s="4">
        <v>17205310081</v>
      </c>
      <c r="B44" s="4" t="s">
        <v>25</v>
      </c>
      <c r="C44" s="4" t="s">
        <v>26</v>
      </c>
      <c r="D44" s="4" t="s">
        <v>149</v>
      </c>
      <c r="E44" s="4" t="s">
        <v>150</v>
      </c>
      <c r="F44" s="5">
        <v>44581</v>
      </c>
      <c r="G44" s="5">
        <v>44582</v>
      </c>
      <c r="H44" s="4">
        <v>1</v>
      </c>
      <c r="I44" s="4">
        <v>1</v>
      </c>
      <c r="J44" s="4">
        <v>1</v>
      </c>
      <c r="K44" s="4" t="s">
        <v>29</v>
      </c>
      <c r="L44" s="4">
        <v>56</v>
      </c>
      <c r="M44" s="4">
        <v>56</v>
      </c>
      <c r="N44" s="4" t="s">
        <v>151</v>
      </c>
      <c r="O44" s="4" t="s">
        <v>117</v>
      </c>
      <c r="P44" s="4" t="s">
        <v>32</v>
      </c>
      <c r="Q44" s="4">
        <v>0</v>
      </c>
      <c r="R44" s="6">
        <v>44581</v>
      </c>
      <c r="S44" s="5">
        <v>44585</v>
      </c>
      <c r="T44" s="4" t="s">
        <v>33</v>
      </c>
      <c r="U44" s="4">
        <v>56</v>
      </c>
      <c r="V44" s="4">
        <v>0</v>
      </c>
      <c r="W44" s="4">
        <v>0</v>
      </c>
      <c r="X44" s="4">
        <v>2402641</v>
      </c>
    </row>
    <row r="45" s="4" customFormat="1" spans="1:24">
      <c r="A45" s="4">
        <v>17205837719</v>
      </c>
      <c r="B45" s="4" t="s">
        <v>25</v>
      </c>
      <c r="C45" s="4" t="s">
        <v>26</v>
      </c>
      <c r="D45" s="4" t="s">
        <v>152</v>
      </c>
      <c r="E45" s="4" t="s">
        <v>55</v>
      </c>
      <c r="F45" s="5">
        <v>44581</v>
      </c>
      <c r="G45" s="5">
        <v>44582</v>
      </c>
      <c r="H45" s="4">
        <v>1</v>
      </c>
      <c r="I45" s="4">
        <v>1</v>
      </c>
      <c r="J45" s="4">
        <v>1</v>
      </c>
      <c r="K45" s="4" t="s">
        <v>29</v>
      </c>
      <c r="L45" s="4">
        <v>20</v>
      </c>
      <c r="M45" s="4">
        <v>20</v>
      </c>
      <c r="N45" s="4" t="s">
        <v>153</v>
      </c>
      <c r="O45" s="4" t="s">
        <v>117</v>
      </c>
      <c r="P45" s="4" t="s">
        <v>32</v>
      </c>
      <c r="Q45" s="4">
        <v>0</v>
      </c>
      <c r="R45" s="6">
        <v>44581</v>
      </c>
      <c r="S45" s="5">
        <v>44585</v>
      </c>
      <c r="T45" s="4" t="s">
        <v>33</v>
      </c>
      <c r="U45" s="4">
        <v>20</v>
      </c>
      <c r="V45" s="4">
        <v>0</v>
      </c>
      <c r="W45" s="4">
        <v>0</v>
      </c>
      <c r="X45" s="4">
        <v>2403011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A54" sqref="A54"/>
    </sheetView>
  </sheetViews>
  <sheetFormatPr defaultColWidth="9" defaultRowHeight="13.5"/>
  <cols>
    <col min="1" max="1" width="13.6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154</v>
      </c>
    </row>
    <row r="2" s="4" customFormat="1" hidden="1" spans="1:9">
      <c r="A2" s="4">
        <v>16847222275</v>
      </c>
      <c r="B2" s="5">
        <v>44578</v>
      </c>
      <c r="C2" s="5">
        <v>44580</v>
      </c>
      <c r="D2" s="4">
        <v>923</v>
      </c>
      <c r="E2" s="4">
        <v>923</v>
      </c>
      <c r="F2" s="4" t="str">
        <f>VLOOKUP(A2,HOP!A:C,3,0)</f>
        <v>2308321</v>
      </c>
      <c r="G2" s="4">
        <f>D2-E2</f>
        <v>0</v>
      </c>
      <c r="H2" s="4" t="str">
        <f>$H$1&amp;F2</f>
        <v>，2308321</v>
      </c>
      <c r="I2" s="4" t="str">
        <f>VLOOKUP(A2,HOP!A:T,20,0)</f>
        <v>直连</v>
      </c>
    </row>
    <row r="3" s="4" customFormat="1" hidden="1" spans="1:9">
      <c r="A3" s="4">
        <v>17021906090</v>
      </c>
      <c r="B3" s="5">
        <v>44578</v>
      </c>
      <c r="C3" s="5">
        <v>44580</v>
      </c>
      <c r="D3" s="4">
        <v>794</v>
      </c>
      <c r="E3" s="4" t="str">
        <f>VLOOKUP(A3,HOP!A:L,12,0)</f>
        <v>794.00</v>
      </c>
      <c r="F3" s="4" t="str">
        <f>VLOOKUP(A3,HOP!A:C,3,0)</f>
        <v>2349095</v>
      </c>
      <c r="G3" s="4">
        <f t="shared" ref="G3:G44" si="0">D3-E3</f>
        <v>0</v>
      </c>
      <c r="H3" s="4" t="str">
        <f t="shared" ref="H3:H44" si="1">$H$1&amp;F3</f>
        <v>，2349095</v>
      </c>
      <c r="I3" s="4" t="str">
        <f>VLOOKUP(A3,HOP!A:T,20,0)</f>
        <v>直连</v>
      </c>
    </row>
    <row r="4" s="4" customFormat="1" hidden="1" spans="1:9">
      <c r="A4" s="4">
        <v>17171873062</v>
      </c>
      <c r="B4" s="5">
        <v>44577</v>
      </c>
      <c r="C4" s="5">
        <v>44580</v>
      </c>
      <c r="D4" s="4">
        <v>410</v>
      </c>
      <c r="E4" s="4" t="str">
        <f>VLOOKUP(A4,HOP!A:L,12,0)</f>
        <v>410.00</v>
      </c>
      <c r="F4" s="4" t="str">
        <f>VLOOKUP(A4,HOP!A:C,3,0)</f>
        <v>2389267</v>
      </c>
      <c r="G4" s="4">
        <f t="shared" si="0"/>
        <v>0</v>
      </c>
      <c r="H4" s="4" t="str">
        <f t="shared" si="1"/>
        <v>，2389267</v>
      </c>
      <c r="I4" s="4" t="str">
        <f>VLOOKUP(A4,HOP!A:T,20,0)</f>
        <v>直连</v>
      </c>
    </row>
    <row r="5" s="4" customFormat="1" hidden="1" spans="1:9">
      <c r="A5" s="4">
        <v>17178717210</v>
      </c>
      <c r="B5" s="5">
        <v>44579</v>
      </c>
      <c r="C5" s="5">
        <v>44580</v>
      </c>
      <c r="D5" s="4">
        <v>55</v>
      </c>
      <c r="E5" s="4" t="str">
        <f>VLOOKUP(A5,HOP!A:L,12,0)</f>
        <v>55.00</v>
      </c>
      <c r="F5" s="4" t="str">
        <f>VLOOKUP(A5,HOP!A:C,3,0)</f>
        <v>2391788</v>
      </c>
      <c r="G5" s="4">
        <f t="shared" si="0"/>
        <v>0</v>
      </c>
      <c r="H5" s="4" t="str">
        <f t="shared" si="1"/>
        <v>，2391788</v>
      </c>
      <c r="I5" s="4" t="str">
        <f>VLOOKUP(A5,HOP!A:T,20,0)</f>
        <v>直连</v>
      </c>
    </row>
    <row r="6" s="4" customFormat="1" hidden="1" spans="1:9">
      <c r="A6" s="4">
        <v>17193508376</v>
      </c>
      <c r="B6" s="5">
        <v>44579</v>
      </c>
      <c r="C6" s="5">
        <v>44580</v>
      </c>
      <c r="D6" s="4">
        <v>34</v>
      </c>
      <c r="E6" s="4" t="str">
        <f>VLOOKUP(A6,HOP!A:L,12,0)</f>
        <v>34.00</v>
      </c>
      <c r="F6" s="4" t="str">
        <f>VLOOKUP(A6,HOP!A:C,3,0)</f>
        <v>2397569</v>
      </c>
      <c r="G6" s="4">
        <f t="shared" si="0"/>
        <v>0</v>
      </c>
      <c r="H6" s="4" t="str">
        <f t="shared" si="1"/>
        <v>，2397569</v>
      </c>
      <c r="I6" s="4" t="str">
        <f>VLOOKUP(A6,HOP!A:T,20,0)</f>
        <v>直连</v>
      </c>
    </row>
    <row r="7" s="4" customFormat="1" hidden="1" spans="1:9">
      <c r="A7" s="4">
        <v>17193511620</v>
      </c>
      <c r="B7" s="5">
        <v>44579</v>
      </c>
      <c r="C7" s="5">
        <v>44580</v>
      </c>
      <c r="D7" s="4">
        <v>95</v>
      </c>
      <c r="E7" s="4" t="str">
        <f>VLOOKUP(A7,HOP!A:L,12,0)</f>
        <v>95.00</v>
      </c>
      <c r="F7" s="4" t="str">
        <f>VLOOKUP(A7,HOP!A:C,3,0)</f>
        <v>2397574</v>
      </c>
      <c r="G7" s="4">
        <f t="shared" si="0"/>
        <v>0</v>
      </c>
      <c r="H7" s="4" t="str">
        <f t="shared" si="1"/>
        <v>，2397574</v>
      </c>
      <c r="I7" s="4" t="str">
        <f>VLOOKUP(A7,HOP!A:T,20,0)</f>
        <v>直连</v>
      </c>
    </row>
    <row r="8" s="4" customFormat="1" hidden="1" spans="1:9">
      <c r="A8" s="4">
        <v>17194144167</v>
      </c>
      <c r="B8" s="5">
        <v>44579</v>
      </c>
      <c r="C8" s="5">
        <v>44580</v>
      </c>
      <c r="D8" s="4">
        <v>165</v>
      </c>
      <c r="E8" s="4" t="str">
        <f>VLOOKUP(A8,HOP!A:L,12,0)</f>
        <v>165.00</v>
      </c>
      <c r="F8" s="4" t="str">
        <f>VLOOKUP(A8,HOP!A:C,3,0)</f>
        <v>2398033</v>
      </c>
      <c r="G8" s="4">
        <f t="shared" si="0"/>
        <v>0</v>
      </c>
      <c r="H8" s="4" t="str">
        <f t="shared" si="1"/>
        <v>，2398033</v>
      </c>
      <c r="I8" s="4" t="str">
        <f>VLOOKUP(A8,HOP!A:T,20,0)</f>
        <v>直连</v>
      </c>
    </row>
    <row r="9" s="4" customFormat="1" hidden="1" spans="1:9">
      <c r="A9" s="4">
        <v>17194618058</v>
      </c>
      <c r="B9" s="5">
        <v>44579</v>
      </c>
      <c r="C9" s="5">
        <v>44580</v>
      </c>
      <c r="D9" s="4">
        <v>70</v>
      </c>
      <c r="E9" s="4" t="str">
        <f>VLOOKUP(A9,HOP!A:L,12,0)</f>
        <v>70.00</v>
      </c>
      <c r="F9" s="4" t="str">
        <f>VLOOKUP(A9,HOP!A:C,3,0)</f>
        <v>2398320</v>
      </c>
      <c r="G9" s="4">
        <f t="shared" si="0"/>
        <v>0</v>
      </c>
      <c r="H9" s="4" t="str">
        <f t="shared" si="1"/>
        <v>，2398320</v>
      </c>
      <c r="I9" s="4" t="str">
        <f>VLOOKUP(A9,HOP!A:T,20,0)</f>
        <v>直连</v>
      </c>
    </row>
    <row r="10" s="4" customFormat="1" hidden="1" spans="1:9">
      <c r="A10" s="4">
        <v>17194880093</v>
      </c>
      <c r="B10" s="5">
        <v>44579</v>
      </c>
      <c r="C10" s="5">
        <v>44580</v>
      </c>
      <c r="D10" s="4">
        <v>105</v>
      </c>
      <c r="E10" s="4" t="str">
        <f>VLOOKUP(A10,HOP!A:L,12,0)</f>
        <v>105.00</v>
      </c>
      <c r="F10" s="4" t="str">
        <f>VLOOKUP(A10,HOP!A:C,3,0)</f>
        <v>2398449</v>
      </c>
      <c r="G10" s="4">
        <f t="shared" si="0"/>
        <v>0</v>
      </c>
      <c r="H10" s="4" t="str">
        <f t="shared" si="1"/>
        <v>，2398449</v>
      </c>
      <c r="I10" s="4" t="str">
        <f>VLOOKUP(A10,HOP!A:T,20,0)</f>
        <v>直连</v>
      </c>
    </row>
    <row r="11" s="4" customFormat="1" hidden="1" spans="1:9">
      <c r="A11" s="4">
        <v>17195164595</v>
      </c>
      <c r="B11" s="5">
        <v>44579</v>
      </c>
      <c r="C11" s="5">
        <v>44580</v>
      </c>
      <c r="D11" s="4">
        <v>43</v>
      </c>
      <c r="E11" s="4" t="str">
        <f>VLOOKUP(A11,HOP!A:L,12,0)</f>
        <v>43.00</v>
      </c>
      <c r="F11" s="4" t="str">
        <f>VLOOKUP(A11,HOP!A:C,3,0)</f>
        <v>2398617</v>
      </c>
      <c r="G11" s="4">
        <f t="shared" si="0"/>
        <v>0</v>
      </c>
      <c r="H11" s="4" t="str">
        <f t="shared" si="1"/>
        <v>，2398617</v>
      </c>
      <c r="I11" s="4" t="str">
        <f>VLOOKUP(A11,HOP!A:T,20,0)</f>
        <v>直连</v>
      </c>
    </row>
    <row r="12" s="4" customFormat="1" hidden="1" spans="1:9">
      <c r="A12" s="4">
        <v>17195424569</v>
      </c>
      <c r="B12" s="5">
        <v>44579</v>
      </c>
      <c r="C12" s="5">
        <v>44580</v>
      </c>
      <c r="D12" s="4">
        <v>45</v>
      </c>
      <c r="E12" s="4" t="str">
        <f>VLOOKUP(A12,HOP!A:L,12,0)</f>
        <v>45.00</v>
      </c>
      <c r="F12" s="4" t="str">
        <f>VLOOKUP(A12,HOP!A:C,3,0)</f>
        <v>2398837</v>
      </c>
      <c r="G12" s="4">
        <f t="shared" si="0"/>
        <v>0</v>
      </c>
      <c r="H12" s="4" t="str">
        <f t="shared" si="1"/>
        <v>，2398837</v>
      </c>
      <c r="I12" s="4" t="str">
        <f>VLOOKUP(A12,HOP!A:T,20,0)</f>
        <v>直连</v>
      </c>
    </row>
    <row r="13" s="4" customFormat="1" spans="1:10">
      <c r="A13" s="4">
        <v>17123802591</v>
      </c>
      <c r="B13" s="5">
        <v>44567</v>
      </c>
      <c r="C13" s="5">
        <v>44568</v>
      </c>
      <c r="D13" s="4">
        <v>-76</v>
      </c>
      <c r="E13" s="4" t="e">
        <f>VLOOKUP(A13,HOP!A:L,12,0)</f>
        <v>#N/A</v>
      </c>
      <c r="F13" s="4">
        <v>2374510</v>
      </c>
      <c r="G13" s="4" t="e">
        <f t="shared" si="0"/>
        <v>#N/A</v>
      </c>
      <c r="H13" s="4" t="str">
        <f t="shared" si="1"/>
        <v>，2374510</v>
      </c>
      <c r="I13" s="4" t="e">
        <f>VLOOKUP(A13,HOP!A:T,20,0)</f>
        <v>#N/A</v>
      </c>
      <c r="J13" s="4" t="s">
        <v>155</v>
      </c>
    </row>
    <row r="14" s="4" customFormat="1" hidden="1" spans="1:9">
      <c r="A14" s="4">
        <v>16353745994</v>
      </c>
      <c r="B14" s="5">
        <v>44579</v>
      </c>
      <c r="C14" s="5">
        <v>44581</v>
      </c>
      <c r="D14" s="4">
        <v>72</v>
      </c>
      <c r="E14" s="4" t="str">
        <f>VLOOKUP(A14,HOP!A:L,12,0)</f>
        <v>72.00</v>
      </c>
      <c r="F14" s="4" t="str">
        <f>VLOOKUP(A14,HOP!A:C,3,0)</f>
        <v>2262781</v>
      </c>
      <c r="G14" s="4">
        <f t="shared" si="0"/>
        <v>0</v>
      </c>
      <c r="H14" s="4" t="str">
        <f t="shared" si="1"/>
        <v>，2262781</v>
      </c>
      <c r="I14" s="4" t="str">
        <f>VLOOKUP(A14,HOP!A:T,20,0)</f>
        <v>直连</v>
      </c>
    </row>
    <row r="15" s="4" customFormat="1" hidden="1" spans="1:9">
      <c r="A15" s="4">
        <v>16670174351</v>
      </c>
      <c r="B15" s="5">
        <v>44580</v>
      </c>
      <c r="C15" s="5">
        <v>44581</v>
      </c>
      <c r="D15" s="4">
        <v>57</v>
      </c>
      <c r="E15" s="4" t="str">
        <f>VLOOKUP(A15,HOP!A:L,12,0)</f>
        <v>57.00</v>
      </c>
      <c r="F15" s="4" t="str">
        <f>VLOOKUP(A15,HOP!A:C,3,0)</f>
        <v>2283728</v>
      </c>
      <c r="G15" s="4">
        <f t="shared" si="0"/>
        <v>0</v>
      </c>
      <c r="H15" s="4" t="str">
        <f t="shared" si="1"/>
        <v>，2283728</v>
      </c>
      <c r="I15" s="4" t="str">
        <f>VLOOKUP(A15,HOP!A:T,20,0)</f>
        <v>直连</v>
      </c>
    </row>
    <row r="16" s="4" customFormat="1" hidden="1" spans="1:9">
      <c r="A16" s="4">
        <v>17124885865</v>
      </c>
      <c r="B16" s="5">
        <v>44580</v>
      </c>
      <c r="C16" s="5">
        <v>44581</v>
      </c>
      <c r="D16" s="4">
        <v>136</v>
      </c>
      <c r="E16" s="4" t="str">
        <f>VLOOKUP(A16,HOP!A:L,12,0)</f>
        <v>136.00</v>
      </c>
      <c r="F16" s="4" t="str">
        <f>VLOOKUP(A16,HOP!A:C,3,0)</f>
        <v>2374894</v>
      </c>
      <c r="G16" s="4">
        <f t="shared" si="0"/>
        <v>0</v>
      </c>
      <c r="H16" s="4" t="str">
        <f t="shared" si="1"/>
        <v>，2374894</v>
      </c>
      <c r="I16" s="4" t="str">
        <f>VLOOKUP(A16,HOP!A:T,20,0)</f>
        <v>直连</v>
      </c>
    </row>
    <row r="17" s="4" customFormat="1" hidden="1" spans="1:9">
      <c r="A17" s="4">
        <v>17154331991</v>
      </c>
      <c r="B17" s="5">
        <v>44577</v>
      </c>
      <c r="C17" s="5">
        <v>44581</v>
      </c>
      <c r="D17" s="4">
        <v>1757</v>
      </c>
      <c r="E17" s="4" t="str">
        <f>VLOOKUP(A17,HOP!A:L,12,0)</f>
        <v>1757.00</v>
      </c>
      <c r="F17" s="4" t="str">
        <f>VLOOKUP(A17,HOP!A:C,3,0)</f>
        <v>2382857</v>
      </c>
      <c r="G17" s="4">
        <f t="shared" si="0"/>
        <v>0</v>
      </c>
      <c r="H17" s="4" t="str">
        <f t="shared" si="1"/>
        <v>，2382857</v>
      </c>
      <c r="I17" s="4" t="str">
        <f>VLOOKUP(A17,HOP!A:T,20,0)</f>
        <v>直连</v>
      </c>
    </row>
    <row r="18" s="4" customFormat="1" hidden="1" spans="1:9">
      <c r="A18" s="4">
        <v>17154706129</v>
      </c>
      <c r="B18" s="5">
        <v>44577</v>
      </c>
      <c r="C18" s="5">
        <v>44581</v>
      </c>
      <c r="D18" s="4">
        <v>2006</v>
      </c>
      <c r="E18" s="4" t="str">
        <f>VLOOKUP(A18,HOP!A:L,12,0)</f>
        <v>2006.00</v>
      </c>
      <c r="F18" s="4" t="str">
        <f>VLOOKUP(A18,HOP!A:C,3,0)</f>
        <v>2383128</v>
      </c>
      <c r="G18" s="4">
        <f t="shared" si="0"/>
        <v>0</v>
      </c>
      <c r="H18" s="4" t="str">
        <f t="shared" si="1"/>
        <v>，2383128</v>
      </c>
      <c r="I18" s="4" t="str">
        <f>VLOOKUP(A18,HOP!A:T,20,0)</f>
        <v>直连</v>
      </c>
    </row>
    <row r="19" s="4" customFormat="1" hidden="1" spans="1:9">
      <c r="A19" s="4">
        <v>17178009090</v>
      </c>
      <c r="B19" s="5">
        <v>44578</v>
      </c>
      <c r="C19" s="5">
        <v>44581</v>
      </c>
      <c r="D19" s="4">
        <v>159</v>
      </c>
      <c r="E19" s="4" t="str">
        <f>VLOOKUP(A19,HOP!A:L,12,0)</f>
        <v>159.00</v>
      </c>
      <c r="F19" s="4" t="str">
        <f>VLOOKUP(A19,HOP!A:C,3,0)</f>
        <v>2391462</v>
      </c>
      <c r="G19" s="4">
        <f t="shared" si="0"/>
        <v>0</v>
      </c>
      <c r="H19" s="4" t="str">
        <f t="shared" si="1"/>
        <v>，2391462</v>
      </c>
      <c r="I19" s="4" t="str">
        <f>VLOOKUP(A19,HOP!A:T,20,0)</f>
        <v>直连</v>
      </c>
    </row>
    <row r="20" s="4" customFormat="1" hidden="1" spans="1:9">
      <c r="A20" s="4">
        <v>17178258927</v>
      </c>
      <c r="B20" s="5">
        <v>44578</v>
      </c>
      <c r="C20" s="5">
        <v>44581</v>
      </c>
      <c r="D20" s="4">
        <v>396</v>
      </c>
      <c r="E20" s="4" t="str">
        <f>VLOOKUP(A20,HOP!A:L,12,0)</f>
        <v>396.00</v>
      </c>
      <c r="F20" s="4" t="str">
        <f>VLOOKUP(A20,HOP!A:C,3,0)</f>
        <v>2391569</v>
      </c>
      <c r="G20" s="4">
        <f t="shared" si="0"/>
        <v>0</v>
      </c>
      <c r="H20" s="4" t="str">
        <f t="shared" si="1"/>
        <v>，2391569</v>
      </c>
      <c r="I20" s="4" t="str">
        <f>VLOOKUP(A20,HOP!A:T,20,0)</f>
        <v>直连</v>
      </c>
    </row>
    <row r="21" s="4" customFormat="1" spans="1:9">
      <c r="A21" s="4">
        <v>17187028016</v>
      </c>
      <c r="B21" s="5">
        <v>44578</v>
      </c>
      <c r="C21" s="5">
        <v>44581</v>
      </c>
      <c r="D21" s="4">
        <v>914</v>
      </c>
      <c r="E21" s="4" t="str">
        <f>VLOOKUP(A21,HOP!A:L,12,0)</f>
        <v>913.98</v>
      </c>
      <c r="F21" s="4" t="str">
        <f>VLOOKUP(A21,HOP!A:C,3,0)</f>
        <v>2395345</v>
      </c>
      <c r="G21" s="4">
        <f t="shared" si="0"/>
        <v>0.0199999999999818</v>
      </c>
      <c r="H21" s="4" t="str">
        <f t="shared" si="1"/>
        <v>，2395345</v>
      </c>
      <c r="I21" s="4" t="str">
        <f>VLOOKUP(A21,HOP!A:T,20,0)</f>
        <v>直连</v>
      </c>
    </row>
    <row r="22" s="4" customFormat="1" hidden="1" spans="1:9">
      <c r="A22" s="4">
        <v>17193510853</v>
      </c>
      <c r="B22" s="5">
        <v>44580</v>
      </c>
      <c r="C22" s="5">
        <v>44581</v>
      </c>
      <c r="D22" s="4">
        <v>35</v>
      </c>
      <c r="E22" s="4" t="str">
        <f>VLOOKUP(A22,HOP!A:L,12,0)</f>
        <v>35.00</v>
      </c>
      <c r="F22" s="4" t="str">
        <f>VLOOKUP(A22,HOP!A:C,3,0)</f>
        <v>2397573</v>
      </c>
      <c r="G22" s="4">
        <f t="shared" si="0"/>
        <v>0</v>
      </c>
      <c r="H22" s="4" t="str">
        <f t="shared" si="1"/>
        <v>，2397573</v>
      </c>
      <c r="I22" s="4" t="str">
        <f>VLOOKUP(A22,HOP!A:T,20,0)</f>
        <v>直连</v>
      </c>
    </row>
    <row r="23" s="4" customFormat="1" hidden="1" spans="1:9">
      <c r="A23" s="4">
        <v>17193560840</v>
      </c>
      <c r="B23" s="5">
        <v>44580</v>
      </c>
      <c r="C23" s="5">
        <v>44581</v>
      </c>
      <c r="D23" s="4">
        <v>135</v>
      </c>
      <c r="E23" s="4" t="str">
        <f>VLOOKUP(A23,HOP!A:L,12,0)</f>
        <v>135.00</v>
      </c>
      <c r="F23" s="4" t="str">
        <f>VLOOKUP(A23,HOP!A:C,3,0)</f>
        <v>2397636</v>
      </c>
      <c r="G23" s="4">
        <f t="shared" si="0"/>
        <v>0</v>
      </c>
      <c r="H23" s="4" t="str">
        <f t="shared" si="1"/>
        <v>，2397636</v>
      </c>
      <c r="I23" s="4" t="str">
        <f>VLOOKUP(A23,HOP!A:T,20,0)</f>
        <v>直连</v>
      </c>
    </row>
    <row r="24" s="4" customFormat="1" hidden="1" spans="1:9">
      <c r="A24" s="4">
        <v>17197910252</v>
      </c>
      <c r="B24" s="5">
        <v>44580</v>
      </c>
      <c r="C24" s="5">
        <v>44581</v>
      </c>
      <c r="D24" s="4">
        <v>90</v>
      </c>
      <c r="E24" s="4" t="str">
        <f>VLOOKUP(A24,HOP!A:L,12,0)</f>
        <v>90.00</v>
      </c>
      <c r="F24" s="4" t="str">
        <f>VLOOKUP(A24,HOP!A:C,3,0)</f>
        <v>2399496</v>
      </c>
      <c r="G24" s="4">
        <f t="shared" si="0"/>
        <v>0</v>
      </c>
      <c r="H24" s="4" t="str">
        <f t="shared" si="1"/>
        <v>，2399496</v>
      </c>
      <c r="I24" s="4" t="str">
        <f>VLOOKUP(A24,HOP!A:T,20,0)</f>
        <v>直连</v>
      </c>
    </row>
    <row r="25" s="4" customFormat="1" hidden="1" spans="1:9">
      <c r="A25" s="4">
        <v>17198442261</v>
      </c>
      <c r="B25" s="5">
        <v>44580</v>
      </c>
      <c r="C25" s="5">
        <v>44581</v>
      </c>
      <c r="D25" s="4">
        <v>128</v>
      </c>
      <c r="E25" s="4" t="str">
        <f>VLOOKUP(A25,HOP!A:L,12,0)</f>
        <v>128.00</v>
      </c>
      <c r="F25" s="4" t="str">
        <f>VLOOKUP(A25,HOP!A:C,3,0)</f>
        <v>2399581</v>
      </c>
      <c r="G25" s="4">
        <f t="shared" si="0"/>
        <v>0</v>
      </c>
      <c r="H25" s="4" t="str">
        <f t="shared" si="1"/>
        <v>，2399581</v>
      </c>
      <c r="I25" s="4" t="str">
        <f>VLOOKUP(A25,HOP!A:T,20,0)</f>
        <v>直连</v>
      </c>
    </row>
    <row r="26" s="4" customFormat="1" hidden="1" spans="1:9">
      <c r="A26" s="4">
        <v>17198576343</v>
      </c>
      <c r="B26" s="5">
        <v>44580</v>
      </c>
      <c r="C26" s="5">
        <v>44581</v>
      </c>
      <c r="D26" s="4">
        <v>106</v>
      </c>
      <c r="E26" s="4" t="str">
        <f>VLOOKUP(A26,HOP!A:L,12,0)</f>
        <v>106.00</v>
      </c>
      <c r="F26" s="4" t="str">
        <f>VLOOKUP(A26,HOP!A:C,3,0)</f>
        <v>2399669</v>
      </c>
      <c r="G26" s="4">
        <f t="shared" si="0"/>
        <v>0</v>
      </c>
      <c r="H26" s="4" t="str">
        <f t="shared" si="1"/>
        <v>，2399669</v>
      </c>
      <c r="I26" s="4" t="str">
        <f>VLOOKUP(A26,HOP!A:T,20,0)</f>
        <v>直连</v>
      </c>
    </row>
    <row r="27" s="4" customFormat="1" hidden="1" spans="1:9">
      <c r="A27" s="4">
        <v>17198583570</v>
      </c>
      <c r="B27" s="5">
        <v>44580</v>
      </c>
      <c r="C27" s="5">
        <v>44581</v>
      </c>
      <c r="D27" s="4">
        <v>216</v>
      </c>
      <c r="E27" s="4" t="str">
        <f>VLOOKUP(A27,HOP!A:L,12,0)</f>
        <v>216.00</v>
      </c>
      <c r="F27" s="4" t="str">
        <f>VLOOKUP(A27,HOP!A:C,3,0)</f>
        <v>2399671</v>
      </c>
      <c r="G27" s="4">
        <f t="shared" si="0"/>
        <v>0</v>
      </c>
      <c r="H27" s="4" t="str">
        <f t="shared" si="1"/>
        <v>，2399671</v>
      </c>
      <c r="I27" s="4" t="str">
        <f>VLOOKUP(A27,HOP!A:T,20,0)</f>
        <v>直连</v>
      </c>
    </row>
    <row r="28" s="4" customFormat="1" hidden="1" spans="1:9">
      <c r="A28" s="4">
        <v>17199876491</v>
      </c>
      <c r="B28" s="5">
        <v>44580</v>
      </c>
      <c r="C28" s="5">
        <v>44581</v>
      </c>
      <c r="D28" s="4">
        <v>45</v>
      </c>
      <c r="E28" s="4" t="str">
        <f>VLOOKUP(A28,HOP!A:L,12,0)</f>
        <v>45.00</v>
      </c>
      <c r="F28" s="4" t="str">
        <f>VLOOKUP(A28,HOP!A:C,3,0)</f>
        <v>2400332</v>
      </c>
      <c r="G28" s="4">
        <f t="shared" si="0"/>
        <v>0</v>
      </c>
      <c r="H28" s="4" t="str">
        <f t="shared" si="1"/>
        <v>，2400332</v>
      </c>
      <c r="I28" s="4" t="str">
        <f>VLOOKUP(A28,HOP!A:T,20,0)</f>
        <v>直连</v>
      </c>
    </row>
    <row r="29" s="4" customFormat="1" spans="1:10">
      <c r="A29" s="4">
        <v>17164393193</v>
      </c>
      <c r="B29" s="5">
        <v>44574</v>
      </c>
      <c r="C29" s="5">
        <v>44575</v>
      </c>
      <c r="D29" s="4">
        <v>-51</v>
      </c>
      <c r="E29" s="4" t="e">
        <f>VLOOKUP(A29,HOP!A:L,12,0)</f>
        <v>#N/A</v>
      </c>
      <c r="F29" s="4">
        <v>2386367</v>
      </c>
      <c r="G29" s="4" t="e">
        <f t="shared" si="0"/>
        <v>#N/A</v>
      </c>
      <c r="H29" s="4" t="str">
        <f t="shared" si="1"/>
        <v>，2386367</v>
      </c>
      <c r="I29" s="4" t="e">
        <f>VLOOKUP(A29,HOP!A:T,20,0)</f>
        <v>#N/A</v>
      </c>
      <c r="J29" s="4" t="s">
        <v>156</v>
      </c>
    </row>
    <row r="30" s="4" customFormat="1" hidden="1" spans="1:9">
      <c r="A30" s="4">
        <v>17124956924</v>
      </c>
      <c r="B30" s="5">
        <v>44578</v>
      </c>
      <c r="C30" s="5">
        <v>44582</v>
      </c>
      <c r="D30" s="4">
        <v>460</v>
      </c>
      <c r="E30" s="4" t="str">
        <f>VLOOKUP(A30,HOP!A:L,12,0)</f>
        <v>460.00</v>
      </c>
      <c r="F30" s="4" t="str">
        <f>VLOOKUP(A30,HOP!A:C,3,0)</f>
        <v>2374935</v>
      </c>
      <c r="G30" s="4">
        <f t="shared" si="0"/>
        <v>0</v>
      </c>
      <c r="H30" s="4" t="str">
        <f t="shared" si="1"/>
        <v>，2374935</v>
      </c>
      <c r="I30" s="4" t="str">
        <f>VLOOKUP(A30,HOP!A:T,20,0)</f>
        <v>直连</v>
      </c>
    </row>
    <row r="31" s="4" customFormat="1" hidden="1" spans="1:9">
      <c r="A31" s="4">
        <v>17160084075</v>
      </c>
      <c r="B31" s="5">
        <v>44581</v>
      </c>
      <c r="C31" s="5">
        <v>44582</v>
      </c>
      <c r="D31" s="4">
        <v>127</v>
      </c>
      <c r="E31" s="4" t="str">
        <f>VLOOKUP(A31,HOP!A:L,12,0)</f>
        <v>127.00</v>
      </c>
      <c r="F31" s="4" t="str">
        <f>VLOOKUP(A31,HOP!A:C,3,0)</f>
        <v>2385161</v>
      </c>
      <c r="G31" s="4">
        <f t="shared" si="0"/>
        <v>0</v>
      </c>
      <c r="H31" s="4" t="str">
        <f t="shared" si="1"/>
        <v>，2385161</v>
      </c>
      <c r="I31" s="4" t="str">
        <f>VLOOKUP(A31,HOP!A:T,20,0)</f>
        <v>直连</v>
      </c>
    </row>
    <row r="32" s="4" customFormat="1" hidden="1" spans="1:9">
      <c r="A32" s="4">
        <v>17172586980</v>
      </c>
      <c r="B32" s="5">
        <v>44580</v>
      </c>
      <c r="C32" s="5">
        <v>44582</v>
      </c>
      <c r="D32" s="4">
        <v>318</v>
      </c>
      <c r="E32" s="4" t="str">
        <f>VLOOKUP(A32,HOP!A:L,12,0)</f>
        <v>318.00</v>
      </c>
      <c r="F32" s="4" t="str">
        <f>VLOOKUP(A32,HOP!A:C,3,0)</f>
        <v>2389719</v>
      </c>
      <c r="G32" s="4">
        <f t="shared" si="0"/>
        <v>0</v>
      </c>
      <c r="H32" s="4" t="str">
        <f t="shared" si="1"/>
        <v>，2389719</v>
      </c>
      <c r="I32" s="4" t="str">
        <f>VLOOKUP(A32,HOP!A:T,20,0)</f>
        <v>直连</v>
      </c>
    </row>
    <row r="33" s="4" customFormat="1" hidden="1" spans="1:9">
      <c r="A33" s="4">
        <v>17172616240</v>
      </c>
      <c r="B33" s="5">
        <v>44578</v>
      </c>
      <c r="C33" s="5">
        <v>44582</v>
      </c>
      <c r="D33" s="4">
        <v>396</v>
      </c>
      <c r="E33" s="4" t="str">
        <f>VLOOKUP(A33,HOP!A:L,12,0)</f>
        <v>396.00</v>
      </c>
      <c r="F33" s="4" t="str">
        <f>VLOOKUP(A33,HOP!A:C,3,0)</f>
        <v>2389741</v>
      </c>
      <c r="G33" s="4">
        <f t="shared" si="0"/>
        <v>0</v>
      </c>
      <c r="H33" s="4" t="str">
        <f t="shared" si="1"/>
        <v>，2389741</v>
      </c>
      <c r="I33" s="4" t="str">
        <f>VLOOKUP(A33,HOP!A:T,20,0)</f>
        <v>直连</v>
      </c>
    </row>
    <row r="34" s="4" customFormat="1" hidden="1" spans="1:9">
      <c r="A34" s="4">
        <v>17187029007</v>
      </c>
      <c r="B34" s="5">
        <v>44581</v>
      </c>
      <c r="C34" s="5">
        <v>44582</v>
      </c>
      <c r="D34" s="4">
        <v>55</v>
      </c>
      <c r="E34" s="4" t="str">
        <f>VLOOKUP(A34,HOP!A:L,12,0)</f>
        <v>55.00</v>
      </c>
      <c r="F34" s="4" t="str">
        <f>VLOOKUP(A34,HOP!A:C,3,0)</f>
        <v>2395355</v>
      </c>
      <c r="G34" s="4">
        <f t="shared" si="0"/>
        <v>0</v>
      </c>
      <c r="H34" s="4" t="str">
        <f t="shared" si="1"/>
        <v>，2395355</v>
      </c>
      <c r="I34" s="4" t="str">
        <f>VLOOKUP(A34,HOP!A:T,20,0)</f>
        <v>直连</v>
      </c>
    </row>
    <row r="35" s="4" customFormat="1" hidden="1" spans="1:9">
      <c r="A35" s="4">
        <v>17189691560</v>
      </c>
      <c r="B35" s="5">
        <v>44578</v>
      </c>
      <c r="C35" s="5">
        <v>44582</v>
      </c>
      <c r="D35" s="4">
        <v>388</v>
      </c>
      <c r="E35" s="4" t="str">
        <f>VLOOKUP(A35,HOP!A:L,12,0)</f>
        <v>388.00</v>
      </c>
      <c r="F35" s="4" t="str">
        <f>VLOOKUP(A35,HOP!A:C,3,0)</f>
        <v>2395566</v>
      </c>
      <c r="G35" s="4">
        <f t="shared" si="0"/>
        <v>0</v>
      </c>
      <c r="H35" s="4" t="str">
        <f t="shared" si="1"/>
        <v>，2395566</v>
      </c>
      <c r="I35" s="4" t="str">
        <f>VLOOKUP(A35,HOP!A:T,20,0)</f>
        <v>直连</v>
      </c>
    </row>
    <row r="36" s="4" customFormat="1" hidden="1" spans="1:9">
      <c r="A36" s="4">
        <v>17191005008</v>
      </c>
      <c r="B36" s="5">
        <v>44581</v>
      </c>
      <c r="C36" s="5">
        <v>44582</v>
      </c>
      <c r="D36" s="4">
        <v>56</v>
      </c>
      <c r="E36" s="4" t="str">
        <f>VLOOKUP(A36,HOP!A:L,12,0)</f>
        <v>56.00</v>
      </c>
      <c r="F36" s="4" t="str">
        <f>VLOOKUP(A36,HOP!A:C,3,0)</f>
        <v>2396095</v>
      </c>
      <c r="G36" s="4">
        <f t="shared" si="0"/>
        <v>0</v>
      </c>
      <c r="H36" s="4" t="str">
        <f t="shared" si="1"/>
        <v>，2396095</v>
      </c>
      <c r="I36" s="4" t="str">
        <f>VLOOKUP(A36,HOP!A:T,20,0)</f>
        <v>直连</v>
      </c>
    </row>
    <row r="37" s="4" customFormat="1" hidden="1" spans="1:9">
      <c r="A37" s="4">
        <v>17198227149</v>
      </c>
      <c r="B37" s="5">
        <v>44581</v>
      </c>
      <c r="C37" s="5">
        <v>44582</v>
      </c>
      <c r="D37" s="4">
        <v>115</v>
      </c>
      <c r="E37" s="4" t="str">
        <f>VLOOKUP(A37,HOP!A:L,12,0)</f>
        <v>115.00</v>
      </c>
      <c r="F37" s="4" t="str">
        <f>VLOOKUP(A37,HOP!A:C,3,0)</f>
        <v>2399535</v>
      </c>
      <c r="G37" s="4">
        <f t="shared" si="0"/>
        <v>0</v>
      </c>
      <c r="H37" s="4" t="str">
        <f t="shared" si="1"/>
        <v>，2399535</v>
      </c>
      <c r="I37" s="4" t="str">
        <f>VLOOKUP(A37,HOP!A:T,20,0)</f>
        <v>直连</v>
      </c>
    </row>
    <row r="38" s="4" customFormat="1" hidden="1" spans="1:9">
      <c r="A38" s="4">
        <v>17198865255</v>
      </c>
      <c r="B38" s="5">
        <v>44580</v>
      </c>
      <c r="C38" s="5">
        <v>44582</v>
      </c>
      <c r="D38" s="4">
        <v>328</v>
      </c>
      <c r="E38" s="4" t="str">
        <f>VLOOKUP(A38,HOP!A:L,12,0)</f>
        <v>328.00</v>
      </c>
      <c r="F38" s="4" t="str">
        <f>VLOOKUP(A38,HOP!A:C,3,0)</f>
        <v>2399820</v>
      </c>
      <c r="G38" s="4">
        <f t="shared" si="0"/>
        <v>0</v>
      </c>
      <c r="H38" s="4" t="str">
        <f t="shared" si="1"/>
        <v>，2399820</v>
      </c>
      <c r="I38" s="4" t="str">
        <f>VLOOKUP(A38,HOP!A:T,20,0)</f>
        <v>直连</v>
      </c>
    </row>
    <row r="39" s="4" customFormat="1" hidden="1" spans="1:9">
      <c r="A39" s="4">
        <v>17199123035</v>
      </c>
      <c r="B39" s="5">
        <v>44580</v>
      </c>
      <c r="C39" s="5">
        <v>44582</v>
      </c>
      <c r="D39" s="4">
        <v>339</v>
      </c>
      <c r="E39" s="4" t="str">
        <f>VLOOKUP(A39,HOP!A:L,12,0)</f>
        <v>339.00</v>
      </c>
      <c r="F39" s="4" t="str">
        <f>VLOOKUP(A39,HOP!A:C,3,0)</f>
        <v>2399963</v>
      </c>
      <c r="G39" s="4">
        <f t="shared" si="0"/>
        <v>0</v>
      </c>
      <c r="H39" s="4" t="str">
        <f t="shared" si="1"/>
        <v>，2399963</v>
      </c>
      <c r="I39" s="4" t="str">
        <f>VLOOKUP(A39,HOP!A:T,20,0)</f>
        <v>直连</v>
      </c>
    </row>
    <row r="40" s="4" customFormat="1" hidden="1" spans="1:9">
      <c r="A40" s="4">
        <v>17201313651</v>
      </c>
      <c r="B40" s="5">
        <v>44581</v>
      </c>
      <c r="C40" s="5">
        <v>44582</v>
      </c>
      <c r="D40" s="4">
        <v>77</v>
      </c>
      <c r="E40" s="4" t="str">
        <f>VLOOKUP(A40,HOP!A:L,12,0)</f>
        <v>77.00</v>
      </c>
      <c r="F40" s="4" t="str">
        <f>VLOOKUP(A40,HOP!A:C,3,0)</f>
        <v>2401346</v>
      </c>
      <c r="G40" s="4">
        <f t="shared" si="0"/>
        <v>0</v>
      </c>
      <c r="H40" s="4" t="str">
        <f t="shared" si="1"/>
        <v>，2401346</v>
      </c>
      <c r="I40" s="4" t="str">
        <f>VLOOKUP(A40,HOP!A:T,20,0)</f>
        <v>直连</v>
      </c>
    </row>
    <row r="41" s="4" customFormat="1" hidden="1" spans="1:9">
      <c r="A41" s="4">
        <v>17201855178</v>
      </c>
      <c r="B41" s="5">
        <v>44581</v>
      </c>
      <c r="C41" s="5">
        <v>44582</v>
      </c>
      <c r="D41" s="4">
        <v>108</v>
      </c>
      <c r="E41" s="4" t="str">
        <f>VLOOKUP(A41,HOP!A:L,12,0)</f>
        <v>108.00</v>
      </c>
      <c r="F41" s="4" t="str">
        <f>VLOOKUP(A41,HOP!A:C,3,0)</f>
        <v>2401592</v>
      </c>
      <c r="G41" s="4">
        <f t="shared" si="0"/>
        <v>0</v>
      </c>
      <c r="H41" s="4" t="str">
        <f t="shared" si="1"/>
        <v>，2401592</v>
      </c>
      <c r="I41" s="4" t="str">
        <f>VLOOKUP(A41,HOP!A:T,20,0)</f>
        <v>直连</v>
      </c>
    </row>
    <row r="42" s="4" customFormat="1" hidden="1" spans="1:9">
      <c r="A42" s="4">
        <v>17201906337</v>
      </c>
      <c r="B42" s="5">
        <v>44581</v>
      </c>
      <c r="C42" s="5">
        <v>44582</v>
      </c>
      <c r="D42" s="4">
        <v>59</v>
      </c>
      <c r="E42" s="4" t="str">
        <f>VLOOKUP(A42,HOP!A:L,12,0)</f>
        <v>59.00</v>
      </c>
      <c r="F42" s="4" t="str">
        <f>VLOOKUP(A42,HOP!A:C,3,0)</f>
        <v>2401640</v>
      </c>
      <c r="G42" s="4">
        <f t="shared" si="0"/>
        <v>0</v>
      </c>
      <c r="H42" s="4" t="str">
        <f t="shared" si="1"/>
        <v>，2401640</v>
      </c>
      <c r="I42" s="4" t="str">
        <f>VLOOKUP(A42,HOP!A:T,20,0)</f>
        <v>直连</v>
      </c>
    </row>
    <row r="43" s="4" customFormat="1" hidden="1" spans="1:9">
      <c r="A43" s="4">
        <v>17205310081</v>
      </c>
      <c r="B43" s="5">
        <v>44581</v>
      </c>
      <c r="C43" s="5">
        <v>44582</v>
      </c>
      <c r="D43" s="4">
        <v>56</v>
      </c>
      <c r="E43" s="4" t="str">
        <f>VLOOKUP(A43,HOP!A:L,12,0)</f>
        <v>56.00</v>
      </c>
      <c r="F43" s="4" t="str">
        <f>VLOOKUP(A43,HOP!A:C,3,0)</f>
        <v>2402641</v>
      </c>
      <c r="G43" s="4">
        <f t="shared" si="0"/>
        <v>0</v>
      </c>
      <c r="H43" s="4" t="str">
        <f t="shared" si="1"/>
        <v>，2402641</v>
      </c>
      <c r="I43" s="4" t="str">
        <f>VLOOKUP(A43,HOP!A:T,20,0)</f>
        <v>直连</v>
      </c>
    </row>
    <row r="44" s="4" customFormat="1" hidden="1" spans="1:9">
      <c r="A44" s="4">
        <v>17205837719</v>
      </c>
      <c r="B44" s="5">
        <v>44581</v>
      </c>
      <c r="C44" s="5">
        <v>44582</v>
      </c>
      <c r="D44" s="4">
        <v>20</v>
      </c>
      <c r="E44" s="4" t="str">
        <f>VLOOKUP(A44,HOP!A:L,12,0)</f>
        <v>20.00</v>
      </c>
      <c r="F44" s="4" t="str">
        <f>VLOOKUP(A44,HOP!A:C,3,0)</f>
        <v>2403011</v>
      </c>
      <c r="G44" s="4">
        <f t="shared" si="0"/>
        <v>0</v>
      </c>
      <c r="H44" s="4" t="str">
        <f t="shared" si="1"/>
        <v>，2403011</v>
      </c>
      <c r="I44" s="4" t="str">
        <f>VLOOKUP(A44,HOP!A:T,20,0)</f>
        <v>直连</v>
      </c>
    </row>
    <row r="46" spans="4:4">
      <c r="D46" s="4">
        <f>SUM(D2:D45)</f>
        <v>11766</v>
      </c>
    </row>
    <row r="52" spans="1:1">
      <c r="A52" s="4" t="s">
        <v>157</v>
      </c>
    </row>
    <row r="53" spans="1:1">
      <c r="A53" s="4" t="s">
        <v>158</v>
      </c>
    </row>
    <row r="54" spans="1:1">
      <c r="A54" s="4" t="s">
        <v>159</v>
      </c>
    </row>
  </sheetData>
  <autoFilter ref="A1:X44">
    <filterColumn colId="6">
      <customFilters>
        <customFilter operator="equal" val="0.0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17205837719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29</v>
      </c>
      <c r="K2" s="1" t="s">
        <v>184</v>
      </c>
      <c r="L2" s="1" t="s">
        <v>184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</row>
    <row r="3" s="1" customFormat="1" spans="1:20">
      <c r="A3" s="3">
        <v>17205310081</v>
      </c>
      <c r="B3" s="1" t="s">
        <v>177</v>
      </c>
      <c r="C3" s="1" t="s">
        <v>192</v>
      </c>
      <c r="D3" s="1" t="s">
        <v>193</v>
      </c>
      <c r="E3" s="1" t="s">
        <v>194</v>
      </c>
      <c r="F3" s="1" t="s">
        <v>177</v>
      </c>
      <c r="G3" s="1" t="s">
        <v>181</v>
      </c>
      <c r="H3" s="1" t="s">
        <v>182</v>
      </c>
      <c r="I3" s="1" t="s">
        <v>195</v>
      </c>
      <c r="J3" s="1" t="s">
        <v>29</v>
      </c>
      <c r="K3" s="1" t="s">
        <v>196</v>
      </c>
      <c r="L3" s="1" t="s">
        <v>196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197</v>
      </c>
      <c r="R3" s="1" t="s">
        <v>189</v>
      </c>
      <c r="S3" s="1" t="s">
        <v>190</v>
      </c>
      <c r="T3" s="1" t="s">
        <v>191</v>
      </c>
    </row>
    <row r="4" s="1" customFormat="1" spans="1:20">
      <c r="A4" s="3">
        <v>17201906337</v>
      </c>
      <c r="B4" s="1" t="s">
        <v>177</v>
      </c>
      <c r="C4" s="1" t="s">
        <v>198</v>
      </c>
      <c r="D4" s="1" t="s">
        <v>199</v>
      </c>
      <c r="E4" s="1" t="s">
        <v>200</v>
      </c>
      <c r="F4" s="1" t="s">
        <v>177</v>
      </c>
      <c r="G4" s="1" t="s">
        <v>181</v>
      </c>
      <c r="H4" s="1" t="s">
        <v>182</v>
      </c>
      <c r="I4" s="1" t="s">
        <v>201</v>
      </c>
      <c r="J4" s="1" t="s">
        <v>29</v>
      </c>
      <c r="K4" s="1" t="s">
        <v>202</v>
      </c>
      <c r="L4" s="1" t="s">
        <v>202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203</v>
      </c>
      <c r="R4" s="1" t="s">
        <v>189</v>
      </c>
      <c r="S4" s="1" t="s">
        <v>190</v>
      </c>
      <c r="T4" s="1" t="s">
        <v>191</v>
      </c>
    </row>
    <row r="5" s="1" customFormat="1" spans="1:20">
      <c r="A5" s="3">
        <v>17201855178</v>
      </c>
      <c r="B5" s="1" t="s">
        <v>177</v>
      </c>
      <c r="C5" s="1" t="s">
        <v>204</v>
      </c>
      <c r="D5" s="1" t="s">
        <v>205</v>
      </c>
      <c r="E5" s="1" t="s">
        <v>206</v>
      </c>
      <c r="F5" s="1" t="s">
        <v>177</v>
      </c>
      <c r="G5" s="1" t="s">
        <v>181</v>
      </c>
      <c r="H5" s="1" t="s">
        <v>182</v>
      </c>
      <c r="I5" s="1" t="s">
        <v>207</v>
      </c>
      <c r="J5" s="1" t="s">
        <v>29</v>
      </c>
      <c r="K5" s="1" t="s">
        <v>208</v>
      </c>
      <c r="L5" s="1" t="s">
        <v>208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209</v>
      </c>
      <c r="R5" s="1" t="s">
        <v>189</v>
      </c>
      <c r="S5" s="1" t="s">
        <v>190</v>
      </c>
      <c r="T5" s="1" t="s">
        <v>191</v>
      </c>
    </row>
    <row r="6" s="1" customFormat="1" spans="1:20">
      <c r="A6" s="3">
        <v>17201313651</v>
      </c>
      <c r="B6" s="1" t="s">
        <v>210</v>
      </c>
      <c r="C6" s="1" t="s">
        <v>211</v>
      </c>
      <c r="D6" s="1" t="s">
        <v>212</v>
      </c>
      <c r="E6" s="1" t="s">
        <v>213</v>
      </c>
      <c r="F6" s="1" t="s">
        <v>177</v>
      </c>
      <c r="G6" s="1" t="s">
        <v>181</v>
      </c>
      <c r="H6" s="1" t="s">
        <v>182</v>
      </c>
      <c r="I6" s="1" t="s">
        <v>214</v>
      </c>
      <c r="J6" s="1" t="s">
        <v>29</v>
      </c>
      <c r="K6" s="1" t="s">
        <v>215</v>
      </c>
      <c r="L6" s="1" t="s">
        <v>215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216</v>
      </c>
      <c r="R6" s="1" t="s">
        <v>189</v>
      </c>
      <c r="S6" s="1" t="s">
        <v>190</v>
      </c>
      <c r="T6" s="1" t="s">
        <v>191</v>
      </c>
    </row>
    <row r="7" s="1" customFormat="1" spans="1:20">
      <c r="A7" s="3">
        <v>17199876491</v>
      </c>
      <c r="B7" s="1" t="s">
        <v>210</v>
      </c>
      <c r="C7" s="1" t="s">
        <v>217</v>
      </c>
      <c r="D7" s="1" t="s">
        <v>218</v>
      </c>
      <c r="E7" s="1" t="s">
        <v>219</v>
      </c>
      <c r="F7" s="1" t="s">
        <v>210</v>
      </c>
      <c r="G7" s="1" t="s">
        <v>177</v>
      </c>
      <c r="H7" s="1" t="s">
        <v>182</v>
      </c>
      <c r="I7" s="1" t="s">
        <v>220</v>
      </c>
      <c r="J7" s="1" t="s">
        <v>29</v>
      </c>
      <c r="K7" s="1" t="s">
        <v>221</v>
      </c>
      <c r="L7" s="1" t="s">
        <v>221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222</v>
      </c>
      <c r="R7" s="1" t="s">
        <v>189</v>
      </c>
      <c r="S7" s="1" t="s">
        <v>190</v>
      </c>
      <c r="T7" s="1" t="s">
        <v>191</v>
      </c>
    </row>
    <row r="8" s="1" customFormat="1" spans="1:20">
      <c r="A8" s="3">
        <v>17199123035</v>
      </c>
      <c r="B8" s="1" t="s">
        <v>210</v>
      </c>
      <c r="C8" s="1" t="s">
        <v>223</v>
      </c>
      <c r="D8" s="1" t="s">
        <v>224</v>
      </c>
      <c r="E8" s="1" t="s">
        <v>225</v>
      </c>
      <c r="F8" s="1" t="s">
        <v>210</v>
      </c>
      <c r="G8" s="1" t="s">
        <v>181</v>
      </c>
      <c r="H8" s="1" t="s">
        <v>182</v>
      </c>
      <c r="I8" s="1" t="s">
        <v>226</v>
      </c>
      <c r="J8" s="1" t="s">
        <v>29</v>
      </c>
      <c r="K8" s="1" t="s">
        <v>227</v>
      </c>
      <c r="L8" s="1" t="s">
        <v>227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228</v>
      </c>
      <c r="R8" s="1" t="s">
        <v>189</v>
      </c>
      <c r="S8" s="1" t="s">
        <v>190</v>
      </c>
      <c r="T8" s="1" t="s">
        <v>191</v>
      </c>
    </row>
    <row r="9" s="1" customFormat="1" spans="1:20">
      <c r="A9" s="3">
        <v>17198865255</v>
      </c>
      <c r="B9" s="1" t="s">
        <v>210</v>
      </c>
      <c r="C9" s="1" t="s">
        <v>229</v>
      </c>
      <c r="D9" s="1" t="s">
        <v>230</v>
      </c>
      <c r="E9" s="1" t="s">
        <v>231</v>
      </c>
      <c r="F9" s="1" t="s">
        <v>210</v>
      </c>
      <c r="G9" s="1" t="s">
        <v>181</v>
      </c>
      <c r="H9" s="1" t="s">
        <v>182</v>
      </c>
      <c r="I9" s="1" t="s">
        <v>232</v>
      </c>
      <c r="J9" s="1" t="s">
        <v>29</v>
      </c>
      <c r="K9" s="1" t="s">
        <v>233</v>
      </c>
      <c r="L9" s="1" t="s">
        <v>233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234</v>
      </c>
      <c r="R9" s="1" t="s">
        <v>189</v>
      </c>
      <c r="S9" s="1" t="s">
        <v>190</v>
      </c>
      <c r="T9" s="1" t="s">
        <v>191</v>
      </c>
    </row>
    <row r="10" s="1" customFormat="1" spans="1:20">
      <c r="A10" s="3">
        <v>17198583570</v>
      </c>
      <c r="B10" s="1" t="s">
        <v>210</v>
      </c>
      <c r="C10" s="1" t="s">
        <v>235</v>
      </c>
      <c r="D10" s="1" t="s">
        <v>236</v>
      </c>
      <c r="E10" s="1" t="s">
        <v>237</v>
      </c>
      <c r="F10" s="1" t="s">
        <v>210</v>
      </c>
      <c r="G10" s="1" t="s">
        <v>177</v>
      </c>
      <c r="H10" s="1" t="s">
        <v>182</v>
      </c>
      <c r="I10" s="1" t="s">
        <v>238</v>
      </c>
      <c r="J10" s="1" t="s">
        <v>29</v>
      </c>
      <c r="K10" s="1" t="s">
        <v>239</v>
      </c>
      <c r="L10" s="1" t="s">
        <v>239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240</v>
      </c>
      <c r="R10" s="1" t="s">
        <v>189</v>
      </c>
      <c r="S10" s="1" t="s">
        <v>190</v>
      </c>
      <c r="T10" s="1" t="s">
        <v>191</v>
      </c>
    </row>
    <row r="11" s="1" customFormat="1" spans="1:20">
      <c r="A11" s="3">
        <v>17198576343</v>
      </c>
      <c r="B11" s="1" t="s">
        <v>210</v>
      </c>
      <c r="C11" s="1" t="s">
        <v>241</v>
      </c>
      <c r="D11" s="1" t="s">
        <v>242</v>
      </c>
      <c r="E11" s="1" t="s">
        <v>243</v>
      </c>
      <c r="F11" s="1" t="s">
        <v>210</v>
      </c>
      <c r="G11" s="1" t="s">
        <v>177</v>
      </c>
      <c r="H11" s="1" t="s">
        <v>182</v>
      </c>
      <c r="I11" s="1" t="s">
        <v>244</v>
      </c>
      <c r="J11" s="1" t="s">
        <v>29</v>
      </c>
      <c r="K11" s="1" t="s">
        <v>245</v>
      </c>
      <c r="L11" s="1" t="s">
        <v>245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246</v>
      </c>
      <c r="R11" s="1" t="s">
        <v>189</v>
      </c>
      <c r="S11" s="1" t="s">
        <v>190</v>
      </c>
      <c r="T11" s="1" t="s">
        <v>191</v>
      </c>
    </row>
    <row r="12" s="1" customFormat="1" spans="1:20">
      <c r="A12" s="3">
        <v>17198442261</v>
      </c>
      <c r="B12" s="1" t="s">
        <v>210</v>
      </c>
      <c r="C12" s="1" t="s">
        <v>247</v>
      </c>
      <c r="D12" s="1" t="s">
        <v>248</v>
      </c>
      <c r="E12" s="1" t="s">
        <v>249</v>
      </c>
      <c r="F12" s="1" t="s">
        <v>210</v>
      </c>
      <c r="G12" s="1" t="s">
        <v>177</v>
      </c>
      <c r="H12" s="1" t="s">
        <v>182</v>
      </c>
      <c r="I12" s="1" t="s">
        <v>250</v>
      </c>
      <c r="J12" s="1" t="s">
        <v>29</v>
      </c>
      <c r="K12" s="1" t="s">
        <v>251</v>
      </c>
      <c r="L12" s="1" t="s">
        <v>251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252</v>
      </c>
      <c r="R12" s="1" t="s">
        <v>189</v>
      </c>
      <c r="S12" s="1" t="s">
        <v>190</v>
      </c>
      <c r="T12" s="1" t="s">
        <v>191</v>
      </c>
    </row>
    <row r="13" s="1" customFormat="1" spans="1:20">
      <c r="A13" s="3">
        <v>17198227149</v>
      </c>
      <c r="B13" s="1" t="s">
        <v>210</v>
      </c>
      <c r="C13" s="1" t="s">
        <v>253</v>
      </c>
      <c r="D13" s="1" t="s">
        <v>254</v>
      </c>
      <c r="E13" s="1" t="s">
        <v>255</v>
      </c>
      <c r="F13" s="1" t="s">
        <v>177</v>
      </c>
      <c r="G13" s="1" t="s">
        <v>181</v>
      </c>
      <c r="H13" s="1" t="s">
        <v>182</v>
      </c>
      <c r="I13" s="1" t="s">
        <v>256</v>
      </c>
      <c r="J13" s="1" t="s">
        <v>29</v>
      </c>
      <c r="K13" s="1" t="s">
        <v>257</v>
      </c>
      <c r="L13" s="1" t="s">
        <v>257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258</v>
      </c>
      <c r="R13" s="1" t="s">
        <v>189</v>
      </c>
      <c r="S13" s="1" t="s">
        <v>190</v>
      </c>
      <c r="T13" s="1" t="s">
        <v>191</v>
      </c>
    </row>
    <row r="14" s="1" customFormat="1" spans="1:20">
      <c r="A14" s="3">
        <v>17197910252</v>
      </c>
      <c r="B14" s="1" t="s">
        <v>259</v>
      </c>
      <c r="C14" s="1" t="s">
        <v>260</v>
      </c>
      <c r="D14" s="1" t="s">
        <v>261</v>
      </c>
      <c r="E14" s="1" t="s">
        <v>262</v>
      </c>
      <c r="F14" s="1" t="s">
        <v>210</v>
      </c>
      <c r="G14" s="1" t="s">
        <v>177</v>
      </c>
      <c r="H14" s="1" t="s">
        <v>182</v>
      </c>
      <c r="I14" s="1" t="s">
        <v>263</v>
      </c>
      <c r="J14" s="1" t="s">
        <v>29</v>
      </c>
      <c r="K14" s="1" t="s">
        <v>264</v>
      </c>
      <c r="L14" s="1" t="s">
        <v>264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265</v>
      </c>
      <c r="R14" s="1" t="s">
        <v>189</v>
      </c>
      <c r="S14" s="1" t="s">
        <v>190</v>
      </c>
      <c r="T14" s="1" t="s">
        <v>191</v>
      </c>
    </row>
    <row r="15" s="1" customFormat="1" spans="1:20">
      <c r="A15" s="3">
        <v>17195424569</v>
      </c>
      <c r="B15" s="1" t="s">
        <v>259</v>
      </c>
      <c r="C15" s="1" t="s">
        <v>266</v>
      </c>
      <c r="D15" s="1" t="s">
        <v>267</v>
      </c>
      <c r="E15" s="1" t="s">
        <v>268</v>
      </c>
      <c r="F15" s="1" t="s">
        <v>259</v>
      </c>
      <c r="G15" s="1" t="s">
        <v>210</v>
      </c>
      <c r="H15" s="1" t="s">
        <v>182</v>
      </c>
      <c r="I15" s="1" t="s">
        <v>220</v>
      </c>
      <c r="J15" s="1" t="s">
        <v>29</v>
      </c>
      <c r="K15" s="1" t="s">
        <v>221</v>
      </c>
      <c r="L15" s="1" t="s">
        <v>221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269</v>
      </c>
      <c r="R15" s="1" t="s">
        <v>189</v>
      </c>
      <c r="S15" s="1" t="s">
        <v>190</v>
      </c>
      <c r="T15" s="1" t="s">
        <v>191</v>
      </c>
    </row>
    <row r="16" s="1" customFormat="1" spans="1:20">
      <c r="A16" s="3">
        <v>17195164595</v>
      </c>
      <c r="B16" s="1" t="s">
        <v>259</v>
      </c>
      <c r="C16" s="1" t="s">
        <v>270</v>
      </c>
      <c r="D16" s="1" t="s">
        <v>271</v>
      </c>
      <c r="E16" s="1" t="s">
        <v>272</v>
      </c>
      <c r="F16" s="1" t="s">
        <v>259</v>
      </c>
      <c r="G16" s="1" t="s">
        <v>210</v>
      </c>
      <c r="H16" s="1" t="s">
        <v>182</v>
      </c>
      <c r="I16" s="1" t="s">
        <v>273</v>
      </c>
      <c r="J16" s="1" t="s">
        <v>29</v>
      </c>
      <c r="K16" s="1" t="s">
        <v>274</v>
      </c>
      <c r="L16" s="1" t="s">
        <v>274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275</v>
      </c>
      <c r="R16" s="1" t="s">
        <v>189</v>
      </c>
      <c r="S16" s="1" t="s">
        <v>190</v>
      </c>
      <c r="T16" s="1" t="s">
        <v>191</v>
      </c>
    </row>
    <row r="17" s="1" customFormat="1" spans="1:20">
      <c r="A17" s="3">
        <v>17194880093</v>
      </c>
      <c r="B17" s="1" t="s">
        <v>259</v>
      </c>
      <c r="C17" s="1" t="s">
        <v>276</v>
      </c>
      <c r="D17" s="1" t="s">
        <v>277</v>
      </c>
      <c r="E17" s="1" t="s">
        <v>278</v>
      </c>
      <c r="F17" s="1" t="s">
        <v>259</v>
      </c>
      <c r="G17" s="1" t="s">
        <v>210</v>
      </c>
      <c r="H17" s="1" t="s">
        <v>182</v>
      </c>
      <c r="I17" s="1" t="s">
        <v>279</v>
      </c>
      <c r="J17" s="1" t="s">
        <v>29</v>
      </c>
      <c r="K17" s="1" t="s">
        <v>280</v>
      </c>
      <c r="L17" s="1" t="s">
        <v>280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281</v>
      </c>
      <c r="R17" s="1" t="s">
        <v>189</v>
      </c>
      <c r="S17" s="1" t="s">
        <v>190</v>
      </c>
      <c r="T17" s="1" t="s">
        <v>191</v>
      </c>
    </row>
    <row r="18" s="1" customFormat="1" spans="1:20">
      <c r="A18" s="3">
        <v>17194618058</v>
      </c>
      <c r="B18" s="1" t="s">
        <v>259</v>
      </c>
      <c r="C18" s="1" t="s">
        <v>282</v>
      </c>
      <c r="D18" s="1" t="s">
        <v>283</v>
      </c>
      <c r="E18" s="1" t="s">
        <v>284</v>
      </c>
      <c r="F18" s="1" t="s">
        <v>259</v>
      </c>
      <c r="G18" s="1" t="s">
        <v>210</v>
      </c>
      <c r="H18" s="1" t="s">
        <v>182</v>
      </c>
      <c r="I18" s="1" t="s">
        <v>285</v>
      </c>
      <c r="J18" s="1" t="s">
        <v>29</v>
      </c>
      <c r="K18" s="1" t="s">
        <v>286</v>
      </c>
      <c r="L18" s="1" t="s">
        <v>286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287</v>
      </c>
      <c r="R18" s="1" t="s">
        <v>189</v>
      </c>
      <c r="S18" s="1" t="s">
        <v>190</v>
      </c>
      <c r="T18" s="1" t="s">
        <v>191</v>
      </c>
    </row>
    <row r="19" s="1" customFormat="1" spans="1:20">
      <c r="A19" s="3">
        <v>17194144167</v>
      </c>
      <c r="B19" s="1" t="s">
        <v>259</v>
      </c>
      <c r="C19" s="1" t="s">
        <v>288</v>
      </c>
      <c r="D19" s="1" t="s">
        <v>224</v>
      </c>
      <c r="E19" s="1" t="s">
        <v>289</v>
      </c>
      <c r="F19" s="1" t="s">
        <v>259</v>
      </c>
      <c r="G19" s="1" t="s">
        <v>210</v>
      </c>
      <c r="H19" s="1" t="s">
        <v>182</v>
      </c>
      <c r="I19" s="1" t="s">
        <v>290</v>
      </c>
      <c r="J19" s="1" t="s">
        <v>29</v>
      </c>
      <c r="K19" s="1" t="s">
        <v>291</v>
      </c>
      <c r="L19" s="1" t="s">
        <v>291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292</v>
      </c>
      <c r="R19" s="1" t="s">
        <v>189</v>
      </c>
      <c r="S19" s="1" t="s">
        <v>190</v>
      </c>
      <c r="T19" s="1" t="s">
        <v>191</v>
      </c>
    </row>
    <row r="20" s="1" customFormat="1" spans="1:20">
      <c r="A20" s="3">
        <v>17193560840</v>
      </c>
      <c r="B20" s="1" t="s">
        <v>259</v>
      </c>
      <c r="C20" s="1" t="s">
        <v>293</v>
      </c>
      <c r="D20" s="1" t="s">
        <v>294</v>
      </c>
      <c r="E20" s="1" t="s">
        <v>295</v>
      </c>
      <c r="F20" s="1" t="s">
        <v>210</v>
      </c>
      <c r="G20" s="1" t="s">
        <v>177</v>
      </c>
      <c r="H20" s="1" t="s">
        <v>182</v>
      </c>
      <c r="I20" s="1" t="s">
        <v>296</v>
      </c>
      <c r="J20" s="1" t="s">
        <v>29</v>
      </c>
      <c r="K20" s="1" t="s">
        <v>297</v>
      </c>
      <c r="L20" s="1" t="s">
        <v>297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298</v>
      </c>
      <c r="R20" s="1" t="s">
        <v>189</v>
      </c>
      <c r="S20" s="1" t="s">
        <v>190</v>
      </c>
      <c r="T20" s="1" t="s">
        <v>191</v>
      </c>
    </row>
    <row r="21" s="1" customFormat="1" spans="1:20">
      <c r="A21" s="3">
        <v>17193511620</v>
      </c>
      <c r="B21" s="1" t="s">
        <v>259</v>
      </c>
      <c r="C21" s="1" t="s">
        <v>299</v>
      </c>
      <c r="D21" s="1" t="s">
        <v>300</v>
      </c>
      <c r="E21" s="1" t="s">
        <v>301</v>
      </c>
      <c r="F21" s="1" t="s">
        <v>259</v>
      </c>
      <c r="G21" s="1" t="s">
        <v>210</v>
      </c>
      <c r="H21" s="1" t="s">
        <v>182</v>
      </c>
      <c r="I21" s="1" t="s">
        <v>302</v>
      </c>
      <c r="J21" s="1" t="s">
        <v>29</v>
      </c>
      <c r="K21" s="1" t="s">
        <v>303</v>
      </c>
      <c r="L21" s="1" t="s">
        <v>303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304</v>
      </c>
      <c r="R21" s="1" t="s">
        <v>189</v>
      </c>
      <c r="S21" s="1" t="s">
        <v>190</v>
      </c>
      <c r="T21" s="1" t="s">
        <v>191</v>
      </c>
    </row>
    <row r="22" s="1" customFormat="1" spans="1:20">
      <c r="A22" s="3">
        <v>17193510853</v>
      </c>
      <c r="B22" s="1" t="s">
        <v>259</v>
      </c>
      <c r="C22" s="1" t="s">
        <v>305</v>
      </c>
      <c r="D22" s="1" t="s">
        <v>306</v>
      </c>
      <c r="E22" s="1" t="s">
        <v>307</v>
      </c>
      <c r="F22" s="1" t="s">
        <v>210</v>
      </c>
      <c r="G22" s="1" t="s">
        <v>177</v>
      </c>
      <c r="H22" s="1" t="s">
        <v>182</v>
      </c>
      <c r="I22" s="1" t="s">
        <v>308</v>
      </c>
      <c r="J22" s="1" t="s">
        <v>29</v>
      </c>
      <c r="K22" s="1" t="s">
        <v>309</v>
      </c>
      <c r="L22" s="1" t="s">
        <v>309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310</v>
      </c>
      <c r="R22" s="1" t="s">
        <v>189</v>
      </c>
      <c r="S22" s="1" t="s">
        <v>190</v>
      </c>
      <c r="T22" s="1" t="s">
        <v>191</v>
      </c>
    </row>
    <row r="23" s="1" customFormat="1" spans="1:20">
      <c r="A23" s="3">
        <v>17193508376</v>
      </c>
      <c r="B23" s="1" t="s">
        <v>259</v>
      </c>
      <c r="C23" s="1" t="s">
        <v>311</v>
      </c>
      <c r="D23" s="1" t="s">
        <v>306</v>
      </c>
      <c r="E23" s="1" t="s">
        <v>307</v>
      </c>
      <c r="F23" s="1" t="s">
        <v>259</v>
      </c>
      <c r="G23" s="1" t="s">
        <v>210</v>
      </c>
      <c r="H23" s="1" t="s">
        <v>182</v>
      </c>
      <c r="I23" s="1" t="s">
        <v>312</v>
      </c>
      <c r="J23" s="1" t="s">
        <v>29</v>
      </c>
      <c r="K23" s="1" t="s">
        <v>313</v>
      </c>
      <c r="L23" s="1" t="s">
        <v>313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314</v>
      </c>
      <c r="R23" s="1" t="s">
        <v>189</v>
      </c>
      <c r="S23" s="1" t="s">
        <v>190</v>
      </c>
      <c r="T23" s="1" t="s">
        <v>191</v>
      </c>
    </row>
    <row r="24" s="1" customFormat="1" spans="1:20">
      <c r="A24" s="3">
        <v>17191005008</v>
      </c>
      <c r="B24" s="1" t="s">
        <v>315</v>
      </c>
      <c r="C24" s="1" t="s">
        <v>316</v>
      </c>
      <c r="D24" s="1" t="s">
        <v>317</v>
      </c>
      <c r="E24" s="1" t="s">
        <v>318</v>
      </c>
      <c r="F24" s="1" t="s">
        <v>177</v>
      </c>
      <c r="G24" s="1" t="s">
        <v>181</v>
      </c>
      <c r="H24" s="1" t="s">
        <v>182</v>
      </c>
      <c r="I24" s="1" t="s">
        <v>195</v>
      </c>
      <c r="J24" s="1" t="s">
        <v>29</v>
      </c>
      <c r="K24" s="1" t="s">
        <v>196</v>
      </c>
      <c r="L24" s="1" t="s">
        <v>196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319</v>
      </c>
      <c r="R24" s="1" t="s">
        <v>189</v>
      </c>
      <c r="S24" s="1" t="s">
        <v>190</v>
      </c>
      <c r="T24" s="1" t="s">
        <v>191</v>
      </c>
    </row>
    <row r="25" s="1" customFormat="1" spans="1:20">
      <c r="A25" s="3">
        <v>17189691560</v>
      </c>
      <c r="B25" s="1" t="s">
        <v>315</v>
      </c>
      <c r="C25" s="1" t="s">
        <v>320</v>
      </c>
      <c r="D25" s="1" t="s">
        <v>321</v>
      </c>
      <c r="E25" s="1" t="s">
        <v>322</v>
      </c>
      <c r="F25" s="1" t="s">
        <v>315</v>
      </c>
      <c r="G25" s="1" t="s">
        <v>181</v>
      </c>
      <c r="H25" s="1" t="s">
        <v>182</v>
      </c>
      <c r="I25" s="1" t="s">
        <v>323</v>
      </c>
      <c r="J25" s="1" t="s">
        <v>29</v>
      </c>
      <c r="K25" s="1" t="s">
        <v>324</v>
      </c>
      <c r="L25" s="1" t="s">
        <v>324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325</v>
      </c>
      <c r="R25" s="1" t="s">
        <v>189</v>
      </c>
      <c r="S25" s="1" t="s">
        <v>190</v>
      </c>
      <c r="T25" s="1" t="s">
        <v>191</v>
      </c>
    </row>
    <row r="26" s="1" customFormat="1" spans="1:20">
      <c r="A26" s="3">
        <v>17187029007</v>
      </c>
      <c r="B26" s="1" t="s">
        <v>326</v>
      </c>
      <c r="C26" s="1" t="s">
        <v>327</v>
      </c>
      <c r="D26" s="1" t="s">
        <v>328</v>
      </c>
      <c r="E26" s="1" t="s">
        <v>329</v>
      </c>
      <c r="F26" s="1" t="s">
        <v>177</v>
      </c>
      <c r="G26" s="1" t="s">
        <v>181</v>
      </c>
      <c r="H26" s="1" t="s">
        <v>182</v>
      </c>
      <c r="I26" s="1" t="s">
        <v>330</v>
      </c>
      <c r="J26" s="1" t="s">
        <v>29</v>
      </c>
      <c r="K26" s="1" t="s">
        <v>331</v>
      </c>
      <c r="L26" s="1" t="s">
        <v>331</v>
      </c>
      <c r="M26" s="1" t="s">
        <v>185</v>
      </c>
      <c r="N26" s="1" t="s">
        <v>185</v>
      </c>
      <c r="O26" s="1" t="s">
        <v>186</v>
      </c>
      <c r="P26" s="1" t="s">
        <v>187</v>
      </c>
      <c r="Q26" s="1" t="s">
        <v>332</v>
      </c>
      <c r="R26" s="1" t="s">
        <v>189</v>
      </c>
      <c r="S26" s="1" t="s">
        <v>190</v>
      </c>
      <c r="T26" s="1" t="s">
        <v>191</v>
      </c>
    </row>
    <row r="27" s="1" customFormat="1" spans="1:20">
      <c r="A27" s="3">
        <v>17187028016</v>
      </c>
      <c r="B27" s="1" t="s">
        <v>326</v>
      </c>
      <c r="C27" s="1" t="s">
        <v>333</v>
      </c>
      <c r="D27" s="1" t="s">
        <v>334</v>
      </c>
      <c r="E27" s="1" t="s">
        <v>335</v>
      </c>
      <c r="F27" s="1" t="s">
        <v>315</v>
      </c>
      <c r="G27" s="1" t="s">
        <v>177</v>
      </c>
      <c r="H27" s="1" t="s">
        <v>182</v>
      </c>
      <c r="I27" s="1" t="s">
        <v>336</v>
      </c>
      <c r="J27" s="1" t="s">
        <v>29</v>
      </c>
      <c r="K27" s="1" t="s">
        <v>337</v>
      </c>
      <c r="L27" s="1" t="s">
        <v>337</v>
      </c>
      <c r="M27" s="1" t="s">
        <v>185</v>
      </c>
      <c r="N27" s="1" t="s">
        <v>185</v>
      </c>
      <c r="O27" s="1" t="s">
        <v>186</v>
      </c>
      <c r="P27" s="1" t="s">
        <v>187</v>
      </c>
      <c r="Q27" s="1" t="s">
        <v>338</v>
      </c>
      <c r="R27" s="1" t="s">
        <v>189</v>
      </c>
      <c r="S27" s="1" t="s">
        <v>190</v>
      </c>
      <c r="T27" s="1" t="s">
        <v>191</v>
      </c>
    </row>
    <row r="28" s="1" customFormat="1" spans="1:20">
      <c r="A28" s="3">
        <v>17178717210</v>
      </c>
      <c r="B28" s="1" t="s">
        <v>339</v>
      </c>
      <c r="C28" s="1" t="s">
        <v>340</v>
      </c>
      <c r="D28" s="1" t="s">
        <v>218</v>
      </c>
      <c r="E28" s="1" t="s">
        <v>341</v>
      </c>
      <c r="F28" s="1" t="s">
        <v>259</v>
      </c>
      <c r="G28" s="1" t="s">
        <v>210</v>
      </c>
      <c r="H28" s="1" t="s">
        <v>182</v>
      </c>
      <c r="I28" s="1" t="s">
        <v>330</v>
      </c>
      <c r="J28" s="1" t="s">
        <v>29</v>
      </c>
      <c r="K28" s="1" t="s">
        <v>331</v>
      </c>
      <c r="L28" s="1" t="s">
        <v>331</v>
      </c>
      <c r="M28" s="1" t="s">
        <v>185</v>
      </c>
      <c r="N28" s="1" t="s">
        <v>185</v>
      </c>
      <c r="O28" s="1" t="s">
        <v>186</v>
      </c>
      <c r="P28" s="1" t="s">
        <v>187</v>
      </c>
      <c r="Q28" s="1" t="s">
        <v>342</v>
      </c>
      <c r="R28" s="1" t="s">
        <v>189</v>
      </c>
      <c r="S28" s="1" t="s">
        <v>190</v>
      </c>
      <c r="T28" s="1" t="s">
        <v>191</v>
      </c>
    </row>
    <row r="29" s="1" customFormat="1" spans="1:20">
      <c r="A29" s="3">
        <v>17178258927</v>
      </c>
      <c r="B29" s="1" t="s">
        <v>343</v>
      </c>
      <c r="C29" s="1" t="s">
        <v>344</v>
      </c>
      <c r="D29" s="1" t="s">
        <v>345</v>
      </c>
      <c r="E29" s="1" t="s">
        <v>346</v>
      </c>
      <c r="F29" s="1" t="s">
        <v>315</v>
      </c>
      <c r="G29" s="1" t="s">
        <v>177</v>
      </c>
      <c r="H29" s="1" t="s">
        <v>182</v>
      </c>
      <c r="I29" s="1" t="s">
        <v>347</v>
      </c>
      <c r="J29" s="1" t="s">
        <v>29</v>
      </c>
      <c r="K29" s="1" t="s">
        <v>348</v>
      </c>
      <c r="L29" s="1" t="s">
        <v>348</v>
      </c>
      <c r="M29" s="1" t="s">
        <v>185</v>
      </c>
      <c r="N29" s="1" t="s">
        <v>185</v>
      </c>
      <c r="O29" s="1" t="s">
        <v>186</v>
      </c>
      <c r="P29" s="1" t="s">
        <v>187</v>
      </c>
      <c r="Q29" s="1" t="s">
        <v>349</v>
      </c>
      <c r="R29" s="1" t="s">
        <v>189</v>
      </c>
      <c r="S29" s="1" t="s">
        <v>190</v>
      </c>
      <c r="T29" s="1" t="s">
        <v>191</v>
      </c>
    </row>
    <row r="30" s="1" customFormat="1" spans="1:20">
      <c r="A30" s="3">
        <v>17178009090</v>
      </c>
      <c r="B30" s="1" t="s">
        <v>343</v>
      </c>
      <c r="C30" s="1" t="s">
        <v>350</v>
      </c>
      <c r="D30" s="1" t="s">
        <v>351</v>
      </c>
      <c r="E30" s="1" t="s">
        <v>352</v>
      </c>
      <c r="F30" s="1" t="s">
        <v>315</v>
      </c>
      <c r="G30" s="1" t="s">
        <v>177</v>
      </c>
      <c r="H30" s="1" t="s">
        <v>182</v>
      </c>
      <c r="I30" s="1" t="s">
        <v>353</v>
      </c>
      <c r="J30" s="1" t="s">
        <v>29</v>
      </c>
      <c r="K30" s="1" t="s">
        <v>354</v>
      </c>
      <c r="L30" s="1" t="s">
        <v>354</v>
      </c>
      <c r="M30" s="1" t="s">
        <v>185</v>
      </c>
      <c r="N30" s="1" t="s">
        <v>185</v>
      </c>
      <c r="O30" s="1" t="s">
        <v>186</v>
      </c>
      <c r="P30" s="1" t="s">
        <v>187</v>
      </c>
      <c r="Q30" s="1" t="s">
        <v>355</v>
      </c>
      <c r="R30" s="1" t="s">
        <v>189</v>
      </c>
      <c r="S30" s="1" t="s">
        <v>190</v>
      </c>
      <c r="T30" s="1" t="s">
        <v>191</v>
      </c>
    </row>
    <row r="31" s="1" customFormat="1" spans="1:20">
      <c r="A31" s="3">
        <v>17172616240</v>
      </c>
      <c r="B31" s="1" t="s">
        <v>343</v>
      </c>
      <c r="C31" s="1" t="s">
        <v>356</v>
      </c>
      <c r="D31" s="1" t="s">
        <v>300</v>
      </c>
      <c r="E31" s="1" t="s">
        <v>357</v>
      </c>
      <c r="F31" s="1" t="s">
        <v>315</v>
      </c>
      <c r="G31" s="1" t="s">
        <v>181</v>
      </c>
      <c r="H31" s="1" t="s">
        <v>182</v>
      </c>
      <c r="I31" s="1" t="s">
        <v>347</v>
      </c>
      <c r="J31" s="1" t="s">
        <v>29</v>
      </c>
      <c r="K31" s="1" t="s">
        <v>348</v>
      </c>
      <c r="L31" s="1" t="s">
        <v>348</v>
      </c>
      <c r="M31" s="1" t="s">
        <v>185</v>
      </c>
      <c r="N31" s="1" t="s">
        <v>185</v>
      </c>
      <c r="O31" s="1" t="s">
        <v>186</v>
      </c>
      <c r="P31" s="1" t="s">
        <v>187</v>
      </c>
      <c r="Q31" s="1" t="s">
        <v>358</v>
      </c>
      <c r="R31" s="1" t="s">
        <v>189</v>
      </c>
      <c r="S31" s="1" t="s">
        <v>190</v>
      </c>
      <c r="T31" s="1" t="s">
        <v>191</v>
      </c>
    </row>
    <row r="32" s="1" customFormat="1" spans="1:20">
      <c r="A32" s="3">
        <v>17172586980</v>
      </c>
      <c r="B32" s="1" t="s">
        <v>343</v>
      </c>
      <c r="C32" s="1" t="s">
        <v>359</v>
      </c>
      <c r="D32" s="1" t="s">
        <v>360</v>
      </c>
      <c r="E32" s="1" t="s">
        <v>361</v>
      </c>
      <c r="F32" s="1" t="s">
        <v>210</v>
      </c>
      <c r="G32" s="1" t="s">
        <v>181</v>
      </c>
      <c r="H32" s="1" t="s">
        <v>182</v>
      </c>
      <c r="I32" s="1" t="s">
        <v>362</v>
      </c>
      <c r="J32" s="1" t="s">
        <v>29</v>
      </c>
      <c r="K32" s="1" t="s">
        <v>363</v>
      </c>
      <c r="L32" s="1" t="s">
        <v>363</v>
      </c>
      <c r="M32" s="1" t="s">
        <v>185</v>
      </c>
      <c r="N32" s="1" t="s">
        <v>185</v>
      </c>
      <c r="O32" s="1" t="s">
        <v>186</v>
      </c>
      <c r="P32" s="1" t="s">
        <v>187</v>
      </c>
      <c r="Q32" s="1" t="s">
        <v>364</v>
      </c>
      <c r="R32" s="1" t="s">
        <v>189</v>
      </c>
      <c r="S32" s="1" t="s">
        <v>190</v>
      </c>
      <c r="T32" s="1" t="s">
        <v>191</v>
      </c>
    </row>
    <row r="33" s="1" customFormat="1" spans="1:20">
      <c r="A33" s="3">
        <v>17171873062</v>
      </c>
      <c r="B33" s="1" t="s">
        <v>365</v>
      </c>
      <c r="C33" s="1" t="s">
        <v>366</v>
      </c>
      <c r="D33" s="1" t="s">
        <v>367</v>
      </c>
      <c r="E33" s="1" t="s">
        <v>368</v>
      </c>
      <c r="F33" s="1" t="s">
        <v>326</v>
      </c>
      <c r="G33" s="1" t="s">
        <v>210</v>
      </c>
      <c r="H33" s="1" t="s">
        <v>182</v>
      </c>
      <c r="I33" s="1" t="s">
        <v>369</v>
      </c>
      <c r="J33" s="1" t="s">
        <v>29</v>
      </c>
      <c r="K33" s="1" t="s">
        <v>370</v>
      </c>
      <c r="L33" s="1" t="s">
        <v>370</v>
      </c>
      <c r="M33" s="1" t="s">
        <v>185</v>
      </c>
      <c r="N33" s="1" t="s">
        <v>185</v>
      </c>
      <c r="O33" s="1" t="s">
        <v>186</v>
      </c>
      <c r="P33" s="1" t="s">
        <v>187</v>
      </c>
      <c r="Q33" s="1" t="s">
        <v>371</v>
      </c>
      <c r="R33" s="1" t="s">
        <v>189</v>
      </c>
      <c r="S33" s="1" t="s">
        <v>190</v>
      </c>
      <c r="T33" s="1" t="s">
        <v>191</v>
      </c>
    </row>
    <row r="34" s="1" customFormat="1" spans="1:20">
      <c r="A34" s="3">
        <v>17160084075</v>
      </c>
      <c r="B34" s="1" t="s">
        <v>372</v>
      </c>
      <c r="C34" s="1" t="s">
        <v>373</v>
      </c>
      <c r="D34" s="1" t="s">
        <v>374</v>
      </c>
      <c r="E34" s="1" t="s">
        <v>375</v>
      </c>
      <c r="F34" s="1" t="s">
        <v>177</v>
      </c>
      <c r="G34" s="1" t="s">
        <v>181</v>
      </c>
      <c r="H34" s="1" t="s">
        <v>182</v>
      </c>
      <c r="I34" s="1" t="s">
        <v>376</v>
      </c>
      <c r="J34" s="1" t="s">
        <v>29</v>
      </c>
      <c r="K34" s="1" t="s">
        <v>377</v>
      </c>
      <c r="L34" s="1" t="s">
        <v>377</v>
      </c>
      <c r="M34" s="1" t="s">
        <v>185</v>
      </c>
      <c r="N34" s="1" t="s">
        <v>185</v>
      </c>
      <c r="O34" s="1" t="s">
        <v>186</v>
      </c>
      <c r="P34" s="1" t="s">
        <v>187</v>
      </c>
      <c r="Q34" s="1" t="s">
        <v>378</v>
      </c>
      <c r="R34" s="1" t="s">
        <v>189</v>
      </c>
      <c r="S34" s="1" t="s">
        <v>190</v>
      </c>
      <c r="T34" s="1" t="s">
        <v>191</v>
      </c>
    </row>
    <row r="35" s="1" customFormat="1" spans="1:20">
      <c r="A35" s="3">
        <v>17154706129</v>
      </c>
      <c r="B35" s="1" t="s">
        <v>379</v>
      </c>
      <c r="C35" s="1" t="s">
        <v>380</v>
      </c>
      <c r="D35" s="1" t="s">
        <v>381</v>
      </c>
      <c r="E35" s="1" t="s">
        <v>382</v>
      </c>
      <c r="F35" s="1" t="s">
        <v>326</v>
      </c>
      <c r="G35" s="1" t="s">
        <v>177</v>
      </c>
      <c r="H35" s="1" t="s">
        <v>182</v>
      </c>
      <c r="I35" s="1" t="s">
        <v>383</v>
      </c>
      <c r="J35" s="1" t="s">
        <v>29</v>
      </c>
      <c r="K35" s="1" t="s">
        <v>384</v>
      </c>
      <c r="L35" s="1" t="s">
        <v>384</v>
      </c>
      <c r="M35" s="1" t="s">
        <v>185</v>
      </c>
      <c r="N35" s="1" t="s">
        <v>185</v>
      </c>
      <c r="O35" s="1" t="s">
        <v>186</v>
      </c>
      <c r="P35" s="1" t="s">
        <v>187</v>
      </c>
      <c r="Q35" s="1" t="s">
        <v>385</v>
      </c>
      <c r="R35" s="1" t="s">
        <v>189</v>
      </c>
      <c r="S35" s="1" t="s">
        <v>190</v>
      </c>
      <c r="T35" s="1" t="s">
        <v>191</v>
      </c>
    </row>
    <row r="36" s="1" customFormat="1" spans="1:20">
      <c r="A36" s="3">
        <v>17154331991</v>
      </c>
      <c r="B36" s="1" t="s">
        <v>379</v>
      </c>
      <c r="C36" s="1" t="s">
        <v>386</v>
      </c>
      <c r="D36" s="1" t="s">
        <v>387</v>
      </c>
      <c r="E36" s="1" t="s">
        <v>388</v>
      </c>
      <c r="F36" s="1" t="s">
        <v>326</v>
      </c>
      <c r="G36" s="1" t="s">
        <v>177</v>
      </c>
      <c r="H36" s="1" t="s">
        <v>182</v>
      </c>
      <c r="I36" s="1" t="s">
        <v>389</v>
      </c>
      <c r="J36" s="1" t="s">
        <v>29</v>
      </c>
      <c r="K36" s="1" t="s">
        <v>390</v>
      </c>
      <c r="L36" s="1" t="s">
        <v>390</v>
      </c>
      <c r="M36" s="1" t="s">
        <v>185</v>
      </c>
      <c r="N36" s="1" t="s">
        <v>185</v>
      </c>
      <c r="O36" s="1" t="s">
        <v>186</v>
      </c>
      <c r="P36" s="1" t="s">
        <v>187</v>
      </c>
      <c r="Q36" s="1" t="s">
        <v>391</v>
      </c>
      <c r="R36" s="1" t="s">
        <v>189</v>
      </c>
      <c r="S36" s="1" t="s">
        <v>190</v>
      </c>
      <c r="T36" s="1" t="s">
        <v>191</v>
      </c>
    </row>
    <row r="37" s="1" customFormat="1" spans="1:20">
      <c r="A37" s="3">
        <v>17124956924</v>
      </c>
      <c r="B37" s="1" t="s">
        <v>392</v>
      </c>
      <c r="C37" s="1" t="s">
        <v>393</v>
      </c>
      <c r="D37" s="1" t="s">
        <v>394</v>
      </c>
      <c r="E37" s="1" t="s">
        <v>395</v>
      </c>
      <c r="F37" s="1" t="s">
        <v>315</v>
      </c>
      <c r="G37" s="1" t="s">
        <v>181</v>
      </c>
      <c r="H37" s="1" t="s">
        <v>182</v>
      </c>
      <c r="I37" s="1" t="s">
        <v>396</v>
      </c>
      <c r="J37" s="1" t="s">
        <v>29</v>
      </c>
      <c r="K37" s="1" t="s">
        <v>397</v>
      </c>
      <c r="L37" s="1" t="s">
        <v>397</v>
      </c>
      <c r="M37" s="1" t="s">
        <v>185</v>
      </c>
      <c r="N37" s="1" t="s">
        <v>185</v>
      </c>
      <c r="O37" s="1" t="s">
        <v>186</v>
      </c>
      <c r="P37" s="1" t="s">
        <v>187</v>
      </c>
      <c r="Q37" s="1" t="s">
        <v>398</v>
      </c>
      <c r="R37" s="1" t="s">
        <v>189</v>
      </c>
      <c r="S37" s="1" t="s">
        <v>190</v>
      </c>
      <c r="T37" s="1" t="s">
        <v>191</v>
      </c>
    </row>
    <row r="38" s="1" customFormat="1" spans="1:20">
      <c r="A38" s="3">
        <v>17124885865</v>
      </c>
      <c r="B38" s="1" t="s">
        <v>392</v>
      </c>
      <c r="C38" s="1" t="s">
        <v>399</v>
      </c>
      <c r="D38" s="1" t="s">
        <v>400</v>
      </c>
      <c r="E38" s="1" t="s">
        <v>401</v>
      </c>
      <c r="F38" s="1" t="s">
        <v>210</v>
      </c>
      <c r="G38" s="1" t="s">
        <v>177</v>
      </c>
      <c r="H38" s="1" t="s">
        <v>182</v>
      </c>
      <c r="I38" s="1" t="s">
        <v>402</v>
      </c>
      <c r="J38" s="1" t="s">
        <v>29</v>
      </c>
      <c r="K38" s="1" t="s">
        <v>403</v>
      </c>
      <c r="L38" s="1" t="s">
        <v>403</v>
      </c>
      <c r="M38" s="1" t="s">
        <v>185</v>
      </c>
      <c r="N38" s="1" t="s">
        <v>185</v>
      </c>
      <c r="O38" s="1" t="s">
        <v>186</v>
      </c>
      <c r="P38" s="1" t="s">
        <v>187</v>
      </c>
      <c r="Q38" s="1" t="s">
        <v>404</v>
      </c>
      <c r="R38" s="1" t="s">
        <v>189</v>
      </c>
      <c r="S38" s="1" t="s">
        <v>190</v>
      </c>
      <c r="T38" s="1" t="s">
        <v>191</v>
      </c>
    </row>
    <row r="39" s="1" customFormat="1" spans="1:20">
      <c r="A39" s="3">
        <v>17021906090</v>
      </c>
      <c r="B39" s="1" t="s">
        <v>405</v>
      </c>
      <c r="C39" s="1" t="s">
        <v>406</v>
      </c>
      <c r="D39" s="1" t="s">
        <v>387</v>
      </c>
      <c r="E39" s="1" t="s">
        <v>407</v>
      </c>
      <c r="F39" s="1" t="s">
        <v>315</v>
      </c>
      <c r="G39" s="1" t="s">
        <v>210</v>
      </c>
      <c r="H39" s="1" t="s">
        <v>182</v>
      </c>
      <c r="I39" s="1" t="s">
        <v>408</v>
      </c>
      <c r="J39" s="1" t="s">
        <v>29</v>
      </c>
      <c r="K39" s="1" t="s">
        <v>409</v>
      </c>
      <c r="L39" s="1" t="s">
        <v>409</v>
      </c>
      <c r="M39" s="1" t="s">
        <v>185</v>
      </c>
      <c r="N39" s="1" t="s">
        <v>185</v>
      </c>
      <c r="O39" s="1" t="s">
        <v>186</v>
      </c>
      <c r="P39" s="1" t="s">
        <v>187</v>
      </c>
      <c r="Q39" s="1" t="s">
        <v>410</v>
      </c>
      <c r="R39" s="1" t="s">
        <v>189</v>
      </c>
      <c r="S39" s="1" t="s">
        <v>190</v>
      </c>
      <c r="T39" s="1" t="s">
        <v>191</v>
      </c>
    </row>
    <row r="40" s="1" customFormat="1" spans="1:20">
      <c r="A40" s="3">
        <v>16847222275</v>
      </c>
      <c r="B40" s="1" t="s">
        <v>411</v>
      </c>
      <c r="C40" s="1" t="s">
        <v>412</v>
      </c>
      <c r="D40" s="1" t="s">
        <v>413</v>
      </c>
      <c r="E40" s="1" t="s">
        <v>414</v>
      </c>
      <c r="F40" s="1" t="s">
        <v>315</v>
      </c>
      <c r="G40" s="1" t="s">
        <v>210</v>
      </c>
      <c r="H40" s="1" t="s">
        <v>182</v>
      </c>
      <c r="I40" s="1" t="s">
        <v>415</v>
      </c>
      <c r="J40" s="1" t="s">
        <v>29</v>
      </c>
      <c r="K40" s="1" t="s">
        <v>416</v>
      </c>
      <c r="L40" s="1" t="s">
        <v>417</v>
      </c>
      <c r="M40" s="1" t="s">
        <v>418</v>
      </c>
      <c r="N40" s="1" t="s">
        <v>419</v>
      </c>
      <c r="O40" s="1" t="s">
        <v>186</v>
      </c>
      <c r="P40" s="1" t="s">
        <v>187</v>
      </c>
      <c r="Q40" s="1" t="s">
        <v>420</v>
      </c>
      <c r="R40" s="1" t="s">
        <v>189</v>
      </c>
      <c r="S40" s="1" t="s">
        <v>190</v>
      </c>
      <c r="T40" s="1" t="s">
        <v>191</v>
      </c>
    </row>
    <row r="41" s="1" customFormat="1" spans="1:20">
      <c r="A41" s="3">
        <v>16670174351</v>
      </c>
      <c r="B41" s="1" t="s">
        <v>421</v>
      </c>
      <c r="C41" s="1" t="s">
        <v>422</v>
      </c>
      <c r="D41" s="1" t="s">
        <v>423</v>
      </c>
      <c r="E41" s="1" t="s">
        <v>424</v>
      </c>
      <c r="F41" s="1" t="s">
        <v>210</v>
      </c>
      <c r="G41" s="1" t="s">
        <v>177</v>
      </c>
      <c r="H41" s="1" t="s">
        <v>182</v>
      </c>
      <c r="I41" s="1" t="s">
        <v>425</v>
      </c>
      <c r="J41" s="1" t="s">
        <v>29</v>
      </c>
      <c r="K41" s="1" t="s">
        <v>426</v>
      </c>
      <c r="L41" s="1" t="s">
        <v>426</v>
      </c>
      <c r="M41" s="1" t="s">
        <v>185</v>
      </c>
      <c r="N41" s="1" t="s">
        <v>185</v>
      </c>
      <c r="O41" s="1" t="s">
        <v>186</v>
      </c>
      <c r="P41" s="1" t="s">
        <v>187</v>
      </c>
      <c r="Q41" s="1" t="s">
        <v>427</v>
      </c>
      <c r="R41" s="1" t="s">
        <v>189</v>
      </c>
      <c r="S41" s="1" t="s">
        <v>190</v>
      </c>
      <c r="T41" s="1" t="s">
        <v>191</v>
      </c>
    </row>
    <row r="42" s="1" customFormat="1" spans="1:20">
      <c r="A42" s="3">
        <v>16353745994</v>
      </c>
      <c r="B42" s="1" t="s">
        <v>428</v>
      </c>
      <c r="C42" s="1" t="s">
        <v>429</v>
      </c>
      <c r="D42" s="1" t="s">
        <v>430</v>
      </c>
      <c r="E42" s="1" t="s">
        <v>431</v>
      </c>
      <c r="F42" s="1" t="s">
        <v>259</v>
      </c>
      <c r="G42" s="1" t="s">
        <v>177</v>
      </c>
      <c r="H42" s="1" t="s">
        <v>182</v>
      </c>
      <c r="I42" s="1" t="s">
        <v>432</v>
      </c>
      <c r="J42" s="1" t="s">
        <v>29</v>
      </c>
      <c r="K42" s="1" t="s">
        <v>433</v>
      </c>
      <c r="L42" s="1" t="s">
        <v>433</v>
      </c>
      <c r="M42" s="1" t="s">
        <v>185</v>
      </c>
      <c r="N42" s="1" t="s">
        <v>185</v>
      </c>
      <c r="O42" s="1" t="s">
        <v>186</v>
      </c>
      <c r="P42" s="1" t="s">
        <v>187</v>
      </c>
      <c r="Q42" s="1" t="s">
        <v>434</v>
      </c>
      <c r="R42" s="1" t="s">
        <v>189</v>
      </c>
      <c r="S42" s="1" t="s">
        <v>190</v>
      </c>
      <c r="T42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2022-01-24T02:30:00Z</dcterms:created>
  <dcterms:modified xsi:type="dcterms:W3CDTF">2022-02-16T03:37:02Z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2B18A13895DE4AB1B30188EF697B0DF4</vt:lpwstr>
  </property>
  <property fmtid="{D5CDD505-2E9C-101B-9397-08002B2CF9AE}" pid="3" name="KSOProductBuildVer">
    <vt:lpwstr>2052-11.1.0.11294</vt:lpwstr>
  </property>
</Properties>
</file>