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<sst xmlns="http://schemas.openxmlformats.org/spreadsheetml/2006/main" count="1226" uniqueCount="444">
  <si>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</si>
  <si>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</si>
  <si>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</si>
  <si>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</si>
  <si>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</si>
  <si>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</si>
  <si>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</si>
  <si>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</si>
  <si>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</si>
  <si>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</si>
  <si>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</si>
  <si>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</si>
  <si>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</si>
  <si>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</si>
  <si>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</si>
  <si>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</si>
  <si>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</si>
  <si>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</si>
  <si>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</si>
  <si>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</si>
  <si>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</si>
  <si>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</si>
  <si>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</si>
  <si>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</si>
  <si>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</si>
  <si>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</si>
  <si>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</si>
  <si>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[芭堤雅]槟榔洛奇饭店(Areca Lodge)(46883047)</t>
  </si>
  <si>
    <t>豪华房&lt;不退款&gt;&lt;2人入住&gt;</t>
  </si>
  <si>
    <t>USD</t>
  </si>
  <si>
    <t>Jakutavicius/Justas,Jakutavicius/Justas</t>
  </si>
  <si>
    <t>CA5326220127USD</t>
  </si>
  <si>
    <t>未提现</t>
  </si>
  <si>
    <t>携程开票</t>
  </si>
  <si>
    <t>[尼斯库]埃德蒙顿万丽机场酒店(Renaissance Edmonton Airport Hotel)(37236295)</t>
  </si>
  <si>
    <t>特大床房&lt;2人入住&gt;&lt;IBU黄金会员专享&gt;&lt;不退款&gt;</t>
  </si>
  <si>
    <t>Obal/Edna</t>
  </si>
  <si>
    <t>[萨拉戈萨]阿拉贡国王费尔南多二世水疗酒店(Eurostars Rey Fernando)(47469290)</t>
  </si>
  <si>
    <t>双人床房&lt;不退款&gt;&lt;2人入住&gt;</t>
  </si>
  <si>
    <t>Berrendero Tovar/Carlos Javier</t>
  </si>
  <si>
    <t>[新加坡]新加坡圣淘沙湾 W 酒店 (Staycation Approved)(W Singapore – Sentosa Cove (Staycation Approved))(37214882)</t>
  </si>
  <si>
    <t>奇妙特大床房&lt;不退款&gt;&lt;2人入住&gt;</t>
  </si>
  <si>
    <t>Watanabe/Susana</t>
  </si>
  <si>
    <t>[隆特利]南丹佛/隆特里万豪唐普雷斯酒店(TownePlace Suites by Marriott Denver South/Lone Tree)(40617521)</t>
  </si>
  <si>
    <t>特大床一室房(带沙发床)&lt;2人入住&gt;&lt;不退款&gt;&lt;早餐&gt;</t>
  </si>
  <si>
    <t>Chapuseaux/Sarah Adele</t>
  </si>
  <si>
    <t>[普吉岛]普吉假日酒店 (SHA Plus+)(Holiday Inn Resort Phuket, an IHG Hotel (SHA Plus+))(40718852)</t>
  </si>
  <si>
    <t>标准房&lt;3&gt;&lt;不退款&gt;&lt;2人入住&gt;</t>
  </si>
  <si>
    <t>SUN/LEI</t>
  </si>
  <si>
    <t>取消</t>
  </si>
  <si>
    <t>[拉斯维加斯]银七赌场酒店(Silver Sevens Hotel &amp; Casino)(37224164)</t>
  </si>
  <si>
    <t>塔楼尊贵房（特大床）&lt;不退款&gt;&lt;2人入住&gt;</t>
  </si>
  <si>
    <t>Rosene/Lora</t>
  </si>
  <si>
    <t>EXP-1882622487</t>
  </si>
  <si>
    <t>[堪萨斯城]堪萨斯城市中心/会议中心万怡酒店(Courtyard by Marriott Kansas City Downtown/Convention Center)(45827454)</t>
  </si>
  <si>
    <t>特大床房（带沙发床）&lt;不退款&gt;&lt;2人入住&gt;</t>
  </si>
  <si>
    <t>March/Danielle Larice</t>
  </si>
  <si>
    <t>[萨兰]奥尔良萨兰巴拉丁斯尼希尔酒店(Initial by Balladins Orléans / Saran)(39677452)</t>
  </si>
  <si>
    <t>双人房1张双人床&lt;不退款&gt;&lt;2人入住&gt;</t>
  </si>
  <si>
    <t>Coquel/Francis</t>
  </si>
  <si>
    <t>321-113989-5143</t>
  </si>
  <si>
    <t>[独立城]堪萨斯城 - 独立镇区石溪酒店(Stoney Creek Hotel Kansas City - Independence)(40082369)</t>
  </si>
  <si>
    <t>豪华客房1张特大床&lt;不退款&gt;&lt;2人入住&gt;</t>
  </si>
  <si>
    <t>Holly/Jayson</t>
  </si>
  <si>
    <t>[旧金山]旧金山W酒店(W San Francisco)(37207792)</t>
  </si>
  <si>
    <t>奇妙房（1张特大床）&lt;不退款&gt;&lt;2人入住&gt;</t>
  </si>
  <si>
    <t>Son/kyeongtae</t>
  </si>
  <si>
    <t>Chang/Kini,Lovell/Alberto</t>
  </si>
  <si>
    <t>[洛姆]洛姆床先生酒店(Mister Bed Lomme)(39644883)</t>
  </si>
  <si>
    <t>双人间&lt;不退款&gt;&lt;2人入住&gt;</t>
  </si>
  <si>
    <t>GORISSE/Aicha</t>
  </si>
  <si>
    <t>[圣彼得堡]经济酒店 - 圣彼得堡(Budget Inn - St. Petersburg)(40012248)</t>
  </si>
  <si>
    <t>一间特大床房&lt;不退款&gt;&lt;2人入住&gt;</t>
  </si>
  <si>
    <t>Hamilton/Desmond</t>
  </si>
  <si>
    <t>[洛斯皮塔莱-德略布雷加特]巴塞罗那格伦薇亚菲拉欧洲酒店(Eurohotel Barcelona Granvia Fira)(39036736)</t>
  </si>
  <si>
    <t>标准房&lt;不退款&gt;&lt;2人入住&gt;</t>
  </si>
  <si>
    <t>Mendez/Adris</t>
  </si>
  <si>
    <t>Soriano villalobos/Mireia</t>
  </si>
  <si>
    <t>[灵韦]曼彻斯特机场智选假日酒店(Holiday Inn Express Manchester Airport)(39033537)</t>
  </si>
  <si>
    <t>标准客房&lt;不退款&gt;&lt;2人入住&gt;</t>
  </si>
  <si>
    <t>Samsom/Filmon</t>
  </si>
  <si>
    <t>退单</t>
  </si>
  <si>
    <t>[陶尔哈姆莱茨]伦敦塔酒店(The Tower Hotel London)(5931900)</t>
  </si>
  <si>
    <t>Castellon/Adriana Mercedes</t>
  </si>
  <si>
    <t>酒店开票</t>
  </si>
  <si>
    <t>补单</t>
  </si>
  <si>
    <t>[多伦多]费尔蒙特皇家约克酒店(Fairmont Royal York Hotel)(5931900)</t>
  </si>
  <si>
    <t>费尔蒙客房&lt;不退款&gt;&lt;2人入住&gt;</t>
  </si>
  <si>
    <t>JIAN/PING</t>
  </si>
  <si>
    <t>[坎昆]丽思卡尔顿坎昆酒店(The Ritz-Carlton Cancun)(5931900)</t>
  </si>
  <si>
    <t>海景特大床房（带阳台）&lt;不退款&gt;&lt;2人入住&gt;</t>
  </si>
  <si>
    <t>YANG/YIFAN,CHEN/YIWEN</t>
  </si>
  <si>
    <t>赔款</t>
  </si>
  <si>
    <t>[曼彻斯特]曼彻斯特波特兰宜必思尚品酒店(Ibis Styles Manchester Portland)(5931900)</t>
  </si>
  <si>
    <t>标准大床房&lt;2人入住&gt;&lt;不退款&gt;&lt;早餐&gt;</t>
  </si>
  <si>
    <t>Carribine/Stephen Karl</t>
  </si>
  <si>
    <t>[巴科洛德]色达国会大厦中央酒店(Seda Capitol Central)(5931900)</t>
  </si>
  <si>
    <t>豪华间&lt;不退款&gt;&lt;2人入住&gt;</t>
  </si>
  <si>
    <t>Doromal/Jlynn Marie,Doromal/Jlynn Marie</t>
  </si>
  <si>
    <t>Opialda/Lavina Dumagat</t>
  </si>
  <si>
    <t>[宿务]祖先旅馆之家酒店(Ancestors Pension House)(5931900)</t>
  </si>
  <si>
    <t>先祖套房&lt;不退款&gt;&lt;2人入住&gt;</t>
  </si>
  <si>
    <t>Mori/Kim</t>
  </si>
  <si>
    <t>[图克姆卡里]图克姆卡里费尔菲尔德万豪套房酒店(Fairfield Inn &amp; Suites by Marriott Tucumcari)(5931900)</t>
  </si>
  <si>
    <t>Bazen/Jason</t>
  </si>
  <si>
    <t>[巴黎]铂尔曼度假巴黎埃菲尔铁塔酒店(Pullman Paris Eiffel Tower Hotel)(5931900)</t>
  </si>
  <si>
    <t>Hsieh /HsinYu</t>
  </si>
  <si>
    <t>[罗马]锡拉库萨瑞伊里酒店(Raeli Hotel Siracusa)(5931900)</t>
  </si>
  <si>
    <t>经济房&lt;不退款&gt;&lt;2人入住&gt;</t>
  </si>
  <si>
    <t>Wator/Adrian</t>
  </si>
  <si>
    <t>[迈阿密戴德县]迈阿密国际机场酒店(Miami International Airport Hotel)(5931900)</t>
  </si>
  <si>
    <t>标准大号床房&lt;不退款&gt;&lt;2人入住&gt;</t>
  </si>
  <si>
    <t>Curwen/Stapley</t>
  </si>
  <si>
    <t>[纽约]纽约千禧联合国酒店(Millennium Hilton One UN)(5931900)</t>
  </si>
  <si>
    <t>两卧室套房&lt;不退款&gt;&lt;2人入住&gt;</t>
  </si>
  <si>
    <t>CUARTEROS/CLAIRE ANN</t>
  </si>
  <si>
    <t>Acknowledged</t>
  </si>
  <si>
    <t>[巴塞罗那]玛汀瓦尔旅馆(Hostal Martinval)(39614696)</t>
  </si>
  <si>
    <t>经济双人间&lt;不退款&gt;&lt;2人入住&gt;</t>
  </si>
  <si>
    <t>Andrei/Cristi-Adrian,Andrei/Cristi-Adrian</t>
  </si>
  <si>
    <t>CA5326220128USD</t>
  </si>
  <si>
    <t>[罗切斯特]阿斯精选酒店(Aspen Select)(40105489)</t>
  </si>
  <si>
    <t>lusk/doug c</t>
  </si>
  <si>
    <t>[旧金山]格兰特酒店(Grant Hotel)(46901972)</t>
  </si>
  <si>
    <t>客房&lt;不退款&gt;&lt;2人入住&gt;</t>
  </si>
  <si>
    <t>sipat/jedalyn maagad</t>
  </si>
  <si>
    <t>[济州市]济州贝斯特韦斯特酒店(Best Western Jeju Hotel)(37204391)</t>
  </si>
  <si>
    <t>豪华双床房&lt;不退款&gt;&lt;2人入住&gt;</t>
  </si>
  <si>
    <t>Ko/Hyeog soo</t>
  </si>
  <si>
    <t>[蒂伯龙]沃特斯艾治酒店(Waters Edge)(39961048)</t>
  </si>
  <si>
    <t>基本客房1张特大床&lt;不退款&gt;&lt;2人入住&gt;</t>
  </si>
  <si>
    <t>Anaya/Frank</t>
  </si>
  <si>
    <t>2200DN</t>
  </si>
  <si>
    <t>[杜塞尔多夫]玛丽蒂姆杜塞尔多夫酒店(Maritim Hotel Dusseldorf)(37212168)</t>
  </si>
  <si>
    <t>经典房&lt;不退款&gt;&lt;2人入住&gt;</t>
  </si>
  <si>
    <t>engelhard/hagen</t>
  </si>
  <si>
    <t>[万隆市]达戈传承瑞士贝尔度假村(Swiss-Belresort Dago Heritage)(39606575)</t>
  </si>
  <si>
    <t>超值豪华双床房&lt;不退款&gt;&lt;2人入住&gt;</t>
  </si>
  <si>
    <t>Sambo/Milka</t>
  </si>
  <si>
    <t>[新邦安拔]槟城联进酒店(Luscious Hotel Penang)(48367117)</t>
  </si>
  <si>
    <t>豪华房（大床）&lt;不退款&gt;&lt;2人入住&gt;</t>
  </si>
  <si>
    <t>Chan/Sunny</t>
  </si>
  <si>
    <t>[伊斯坦布尔]绿色公园潘迪克酒店(The Green Park Pendik)(39034102)</t>
  </si>
  <si>
    <t>园景房&lt;早餐&gt;&lt;不退款&gt;&lt;2人入住&gt;</t>
  </si>
  <si>
    <t>Kockaya/Kaan</t>
  </si>
  <si>
    <t>[波苏埃洛-德阿拉尔孔]欧洲之星马德里酒店(Eurostars I-Hotel Madrid)(37222658)</t>
  </si>
  <si>
    <t>Lopez Diez/David,Crawford/Kate</t>
  </si>
  <si>
    <t>[里奇伍德]里奇伍德套房智选假日酒店 - 南辛辛那提(Holiday Inn Express Hotel &amp; Suites Richwood - Cincinnati South, an Ihg Hotel)(40052491)</t>
  </si>
  <si>
    <t>标准间&lt;不退款&gt;&lt;2人入住&gt;</t>
  </si>
  <si>
    <t>Freeborn/robert</t>
  </si>
  <si>
    <t>[西谷市]西谷市水晶套房酒店 - 西谷市(Crystal Inn Hotel &amp; Suites West Valley City West Valley City)(37251552)</t>
  </si>
  <si>
    <t>特大床房&lt;不退款&gt;&lt;2人入住&gt;</t>
  </si>
  <si>
    <t>BANKS/DONALD</t>
  </si>
  <si>
    <t>CA5326220129USD</t>
  </si>
  <si>
    <t>Zhang/Jingkai</t>
  </si>
  <si>
    <t>[济州市]济州岛梅生格拉德酒店(Maison Glad Jeju)(70666714)</t>
  </si>
  <si>
    <t>标准双床房&lt;不退款&gt;&lt;2人入住&gt;</t>
  </si>
  <si>
    <t>SEO/JIWON,song/wonseob,park/hyunjin,cao/changhuang,wang/shiqi</t>
  </si>
  <si>
    <t>[穆捷]穆捷宜必思酒店(Hotel Inn Design Moutiers)(46069152)</t>
  </si>
  <si>
    <t>Lepreux/Jean Luc</t>
  </si>
  <si>
    <t>[曼谷]曼谷常青坊酒店 (SHA Plus+)(Evergreen Place Siam by UHG  (SHA Plus+))(40721594)</t>
  </si>
  <si>
    <t>标准大床房&lt;不退款&gt;&lt;2人入住&gt;</t>
  </si>
  <si>
    <t>Prabngulueam/Paphatsawan,Prabngulueam/Paphatsawan</t>
  </si>
  <si>
    <t>[派罗阿]小贩汽车旅馆(Pedlars Motel)(39641135)</t>
  </si>
  <si>
    <t>高级工作室1张特大床&lt;不退款&gt;&lt;2人入住&gt;</t>
  </si>
  <si>
    <t>Cluett/John,cluett/dianne</t>
  </si>
  <si>
    <t>EXP-1884666451</t>
  </si>
  <si>
    <t>[圣克鲁斯]圣克鲁斯梦之酒店(Dream Inn Santa Cruz)(70669864)</t>
  </si>
  <si>
    <t>海景塔楼豪华特大床房&lt;不退款&gt;&lt;2人入住&gt;</t>
  </si>
  <si>
    <t>Chilson/Monica</t>
  </si>
  <si>
    <t>75051SC216817</t>
  </si>
  <si>
    <t>[曼谷]艾里四分之一UHG酒店 (SHA Plus+)(The Quarter Ari by Uhg (SHA Plus+))(39631522)</t>
  </si>
  <si>
    <t>高级房间&lt;不退款&gt;&lt;2人入住&gt;</t>
  </si>
  <si>
    <t>CHANYUTTHANA/PHILAIPUN</t>
  </si>
  <si>
    <t>[加登格罗夫]莫拉达宾馆(Morada Inn)(40072923)</t>
  </si>
  <si>
    <t>经济房1张大床（吸烟）&lt;不退款&gt;&lt;2人入住&gt;</t>
  </si>
  <si>
    <t>Jones/Jardae</t>
  </si>
  <si>
    <t>[伊斯内斯]普瑞米尔波尔多爱森经典酒店(Premiere Classe Bordeaux Eysines)(39684754)</t>
  </si>
  <si>
    <t>标准间1双人床&lt;不退款&gt;&lt;2人入住&gt;</t>
  </si>
  <si>
    <t>Giraud/Karen</t>
  </si>
  <si>
    <t>33776UC000277</t>
  </si>
  <si>
    <t>[加尔维斯顿]加尔维斯顿福朋喜来登酒店(Four Points by Sheraton Galveston)(5931900)</t>
  </si>
  <si>
    <t>客房（1张特大床）&lt;不退款&gt;&lt;2人入住&gt;</t>
  </si>
  <si>
    <t>kovitch/scott thomas</t>
  </si>
  <si>
    <t>，</t>
  </si>
  <si>
    <t>多结算的费用本期扣回</t>
  </si>
  <si>
    <t>本期收回15.05元</t>
  </si>
  <si>
    <t>本期收回5.52元</t>
  </si>
  <si>
    <t>本期扣款180.54元</t>
  </si>
  <si>
    <t xml:space="preserve"> 本期扣款109.89</t>
  </si>
  <si>
    <t>本期扣款109.91元</t>
  </si>
  <si>
    <t>本期扣款79.37元</t>
  </si>
  <si>
    <t>本期扣款292.42元</t>
  </si>
  <si>
    <t xml:space="preserve"> 本期扣款1236.43元</t>
  </si>
  <si>
    <t>本期扣款156.2元</t>
  </si>
  <si>
    <t>本期扣款703.81元</t>
  </si>
  <si>
    <t>本期扣款2023.22</t>
  </si>
  <si>
    <t>本期收回2.5元</t>
  </si>
  <si>
    <t>A220216114642481</t>
  </si>
  <si>
    <t>USD / HKD 当前参考汇率: 7.79358</t>
  </si>
  <si>
    <t>总计：1485.88 USD/
11580.32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</si>
  <si>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</si>
  <si>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</si>
  <si>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</si>
  <si>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</si>
  <si>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</si>
  <si>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</si>
  <si>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</si>
  <si>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</si>
  <si>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</si>
  <si>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</si>
  <si>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</si>
  <si>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</si>
  <si>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</si>
  <si>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</si>
  <si>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</si>
  <si>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</si>
  <si>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</si>
  <si>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</si>
  <si>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2408967</t>
  </si>
  <si>
    <t>波尔多西埃西纳普瑞米尔经典酒店</t>
  </si>
  <si>
    <t>Giraud Karen</t>
  </si>
  <si>
    <t>2022-01-26</t>
  </si>
  <si>
    <t>退房日周结</t>
  </si>
  <si>
    <t>286.80</t>
  </si>
  <si>
    <t>45.00</t>
  </si>
  <si>
    <t>0</t>
  </si>
  <si>
    <t>0.00</t>
  </si>
  <si>
    <t>携程盛景国际直连</t>
  </si>
  <si>
    <t>2022-01-25 20:00:50</t>
  </si>
  <si>
    <t>否</t>
  </si>
  <si>
    <t>汇智国际旅游发展有限公司</t>
  </si>
  <si>
    <t>直连</t>
  </si>
  <si>
    <t>2408577</t>
  </si>
  <si>
    <t>莫拉达旅馆</t>
  </si>
  <si>
    <t>Jones Jardae</t>
  </si>
  <si>
    <t>458.88</t>
  </si>
  <si>
    <t>72.00</t>
  </si>
  <si>
    <t>2022-01-25 10:35:46</t>
  </si>
  <si>
    <t>2408489</t>
  </si>
  <si>
    <t>艾里四分之一UHG酒店</t>
  </si>
  <si>
    <t>CHANYUTTHANA PHILAIPUN</t>
  </si>
  <si>
    <t>152.96</t>
  </si>
  <si>
    <t>24.00</t>
  </si>
  <si>
    <t>2022-01-25 03:01:58</t>
  </si>
  <si>
    <t>2408479</t>
  </si>
  <si>
    <t>圣克鲁斯梦之酒店</t>
  </si>
  <si>
    <t>Chilson Monica</t>
  </si>
  <si>
    <t>1395.77</t>
  </si>
  <si>
    <t>219.00</t>
  </si>
  <si>
    <t>2022-01-25 02:09:48</t>
  </si>
  <si>
    <t>2022-01-24</t>
  </si>
  <si>
    <t>2408392</t>
  </si>
  <si>
    <t>里奇伍德辛辛那提南智选假日套房酒店</t>
  </si>
  <si>
    <t>Freeborn robert</t>
  </si>
  <si>
    <t>605.47</t>
  </si>
  <si>
    <t>95.00</t>
  </si>
  <si>
    <t>2022-01-24 22:02:46</t>
  </si>
  <si>
    <t>2408295</t>
  </si>
  <si>
    <t>欧洲之星马德里酒店</t>
  </si>
  <si>
    <t>Lopez Diez David,Crawford Kate</t>
  </si>
  <si>
    <t>382.40</t>
  </si>
  <si>
    <t>60.00</t>
  </si>
  <si>
    <t>2022-01-24 18:50:23</t>
  </si>
  <si>
    <t>2408290</t>
  </si>
  <si>
    <t>绿色公园潘迪克酒店</t>
  </si>
  <si>
    <t>Kockaya Kaan</t>
  </si>
  <si>
    <t>344.16</t>
  </si>
  <si>
    <t>54.00</t>
  </si>
  <si>
    <t>2022-01-24 18:44:11</t>
  </si>
  <si>
    <t>2407967</t>
  </si>
  <si>
    <t>甜美酒店</t>
  </si>
  <si>
    <t>Chan Sunny</t>
  </si>
  <si>
    <t>140.21</t>
  </si>
  <si>
    <t>22.00</t>
  </si>
  <si>
    <t>2022-01-24 15:37:03</t>
  </si>
  <si>
    <t>2407771</t>
  </si>
  <si>
    <t>佩德拉斯汽车旅馆</t>
  </si>
  <si>
    <t>Cluett John,cluett dianne</t>
  </si>
  <si>
    <t>586.35</t>
  </si>
  <si>
    <t>92.00</t>
  </si>
  <si>
    <t>2022-01-24 12:56:37</t>
  </si>
  <si>
    <t>2407585</t>
  </si>
  <si>
    <t>曼谷常青坊酒店</t>
  </si>
  <si>
    <t>Prabngulueam Paphatsawan,Prabngulueam Paphatsawan</t>
  </si>
  <si>
    <t>293.18</t>
  </si>
  <si>
    <t>46.00</t>
  </si>
  <si>
    <t>2022-01-24 06:36:18</t>
  </si>
  <si>
    <t>2022-01-23</t>
  </si>
  <si>
    <t>2407392</t>
  </si>
  <si>
    <t>曼彻斯特机场智选假日酒店</t>
  </si>
  <si>
    <t>Samsom Filmon</t>
  </si>
  <si>
    <t>2022-01-23 19:04:00</t>
  </si>
  <si>
    <t>2407369</t>
  </si>
  <si>
    <t>达戈传承瑞士贝尔度假村</t>
  </si>
  <si>
    <t>Sambo Milka</t>
  </si>
  <si>
    <t>465.26</t>
  </si>
  <si>
    <t>73.00</t>
  </si>
  <si>
    <t>2022-01-23 18:27:32</t>
  </si>
  <si>
    <t>2407099</t>
  </si>
  <si>
    <t>巴塞罗那格伦薇亚菲拉欧洲酒店</t>
  </si>
  <si>
    <t>Soriano villalobos Mireia</t>
  </si>
  <si>
    <t>318.67</t>
  </si>
  <si>
    <t>50.00</t>
  </si>
  <si>
    <t>2022-01-23 13:34:29</t>
  </si>
  <si>
    <t>2406985</t>
  </si>
  <si>
    <t>Mendez Adris</t>
  </si>
  <si>
    <t>2022-01-23 11:25:54</t>
  </si>
  <si>
    <t>2022-01-22</t>
  </si>
  <si>
    <t>2406668</t>
  </si>
  <si>
    <t>Inn Moutiers 酒店</t>
  </si>
  <si>
    <t>Lepreux Jean Luc</t>
  </si>
  <si>
    <t>694.70</t>
  </si>
  <si>
    <t>109.00</t>
  </si>
  <si>
    <t>2022-01-22 22:11:26</t>
  </si>
  <si>
    <t>2022-01-21</t>
  </si>
  <si>
    <t>2404641</t>
  </si>
  <si>
    <t>玛丽蒂姆杜塞尔多夫酒店</t>
  </si>
  <si>
    <t>engelhard hagen</t>
  </si>
  <si>
    <t>669.21</t>
  </si>
  <si>
    <t>105.00</t>
  </si>
  <si>
    <t>2022-01-21 16:42:38</t>
  </si>
  <si>
    <t>2404485</t>
  </si>
  <si>
    <t>洛姆米斯达酒店</t>
  </si>
  <si>
    <t>GORISSE Aicha</t>
  </si>
  <si>
    <t>223.07</t>
  </si>
  <si>
    <t>35.00</t>
  </si>
  <si>
    <t>2022-01-21 15:04:33</t>
  </si>
  <si>
    <t>2404309</t>
  </si>
  <si>
    <t>沃特斯埃奇酒店</t>
  </si>
  <si>
    <t>Anaya Frank</t>
  </si>
  <si>
    <t>3263.18</t>
  </si>
  <si>
    <t>512.00</t>
  </si>
  <si>
    <t>2022-01-21 14:14:19</t>
  </si>
  <si>
    <t>2022-01-20</t>
  </si>
  <si>
    <t>2402801</t>
  </si>
  <si>
    <t>济州岛梅生格拉德酒店</t>
  </si>
  <si>
    <t>SEO JIWON,song wonseob,park hyunjin,cao changhuang,wang shiqi</t>
  </si>
  <si>
    <t>3938.76</t>
  </si>
  <si>
    <t>618.00</t>
  </si>
  <si>
    <t>2022-01-20 17:44:03</t>
  </si>
  <si>
    <t>2402487</t>
  </si>
  <si>
    <t>济州岛贝斯特韦斯特酒店</t>
  </si>
  <si>
    <t>Ko Hyeog soo</t>
  </si>
  <si>
    <t>363.28</t>
  </si>
  <si>
    <t>57.00</t>
  </si>
  <si>
    <t>2022-01-20 15:24:50</t>
  </si>
  <si>
    <t>2402260</t>
  </si>
  <si>
    <t>旧金山 W 酒店</t>
  </si>
  <si>
    <t>Chang Kini,Lovell Alberto</t>
  </si>
  <si>
    <t>1045.24</t>
  </si>
  <si>
    <t>164.00</t>
  </si>
  <si>
    <t>2022-01-20 13:33:18</t>
  </si>
  <si>
    <t>2402034</t>
  </si>
  <si>
    <t>Son kyeongtae</t>
  </si>
  <si>
    <t>3135.71</t>
  </si>
  <si>
    <t>492.00</t>
  </si>
  <si>
    <t>2022-01-20 11:53:29</t>
  </si>
  <si>
    <t>2401649</t>
  </si>
  <si>
    <t>Zhang Jingkai</t>
  </si>
  <si>
    <t>2115.97</t>
  </si>
  <si>
    <t>332.00</t>
  </si>
  <si>
    <t>2022-01-20 06:38:08</t>
  </si>
  <si>
    <t>2401594</t>
  </si>
  <si>
    <t>堪萨斯城 - 独立镇区石溪酒店</t>
  </si>
  <si>
    <t>Holly Jayson</t>
  </si>
  <si>
    <t>1121.72</t>
  </si>
  <si>
    <t>176.00</t>
  </si>
  <si>
    <t>2022-01-20 02:53:43</t>
  </si>
  <si>
    <t>2401583</t>
  </si>
  <si>
    <t>奥尔良萨兰酒店</t>
  </si>
  <si>
    <t>Coquel Francis</t>
  </si>
  <si>
    <t>305.92</t>
  </si>
  <si>
    <t>48.00</t>
  </si>
  <si>
    <t>2022-01-20 02:35:19</t>
  </si>
  <si>
    <t>2022-01-19</t>
  </si>
  <si>
    <t>2401477</t>
  </si>
  <si>
    <t>堪萨斯城市中心/会议中心万怡酒店</t>
  </si>
  <si>
    <t>March Danielle Larice</t>
  </si>
  <si>
    <t>1089.85</t>
  </si>
  <si>
    <t>171.00</t>
  </si>
  <si>
    <t>2022-01-19 23:06:17</t>
  </si>
  <si>
    <t>2022-01-18</t>
  </si>
  <si>
    <t>2397626</t>
  </si>
  <si>
    <t>南丹佛/隆特里万豪唐普雷斯酒店</t>
  </si>
  <si>
    <t>Chapuseaux Sarah Adele</t>
  </si>
  <si>
    <t>643.71</t>
  </si>
  <si>
    <t>101.00</t>
  </si>
  <si>
    <t>2022-01-18 06:49:20</t>
  </si>
  <si>
    <t>2022-01-15</t>
  </si>
  <si>
    <t>2391904</t>
  </si>
  <si>
    <t>新加坡圣淘沙湾W酒店</t>
  </si>
  <si>
    <t>Watanabe Susana</t>
  </si>
  <si>
    <t>10707.31</t>
  </si>
  <si>
    <t>1680.00</t>
  </si>
  <si>
    <t>2022-01-15 09:18:06</t>
  </si>
  <si>
    <t>2022-01-12</t>
  </si>
  <si>
    <t>2387038</t>
  </si>
  <si>
    <t>阿拉贡国王费尔南多二世水疗酒店</t>
  </si>
  <si>
    <t>Berrendero Tovar Carlos Javier</t>
  </si>
  <si>
    <t>306.63</t>
  </si>
  <si>
    <t>2022-01-12 21:50:34</t>
  </si>
  <si>
    <t>2021-12-27</t>
  </si>
  <si>
    <t>2357997</t>
  </si>
  <si>
    <t>格兰特酒店</t>
  </si>
  <si>
    <t>sipat jedalyn maagad</t>
  </si>
  <si>
    <t>555.15</t>
  </si>
  <si>
    <t>87.00</t>
  </si>
  <si>
    <t>2021-12-27 10:04:44</t>
  </si>
  <si>
    <t>2021-12-11</t>
  </si>
  <si>
    <t>2335452</t>
  </si>
  <si>
    <t>阿斯潘精选酒店</t>
  </si>
  <si>
    <t>lusk doug c</t>
  </si>
  <si>
    <t>1789.20</t>
  </si>
  <si>
    <t>280.00</t>
  </si>
  <si>
    <t>2021-12-11 04:32:25</t>
  </si>
  <si>
    <t>2021-12-02</t>
  </si>
  <si>
    <t>2322543</t>
  </si>
  <si>
    <t xml:space="preserve">埃德蒙顿万丽机场酒店 </t>
  </si>
  <si>
    <t>Obal Edna</t>
  </si>
  <si>
    <t>829.66</t>
  </si>
  <si>
    <t>130.00</t>
  </si>
  <si>
    <t>2021-12-02 02:13:28</t>
  </si>
  <si>
    <t>2021-11-13</t>
  </si>
  <si>
    <t>2298402</t>
  </si>
  <si>
    <t>玛汀瓦尔旅馆</t>
  </si>
  <si>
    <t>Andrei Cristi-Adrian,Andrei Cristi-Adrian</t>
  </si>
  <si>
    <t>805.64</t>
  </si>
  <si>
    <t>126.00</t>
  </si>
  <si>
    <t>2021-11-13 04:15:00</t>
  </si>
  <si>
    <t>2021-11-07</t>
  </si>
  <si>
    <t>2292334</t>
  </si>
  <si>
    <t>槟榔洛奇饭店</t>
  </si>
  <si>
    <t>Jakutavicius Justas,Jakutavicius Justas</t>
  </si>
  <si>
    <t>846.65</t>
  </si>
  <si>
    <t>132.00</t>
  </si>
  <si>
    <t>2021-11-07 18:49:06</t>
  </si>
  <si>
    <t>2021-10-05</t>
  </si>
  <si>
    <t>2272888</t>
  </si>
  <si>
    <t>西谷市水晶套房酒店 - 西谷市</t>
  </si>
  <si>
    <t>BANKS DONALD</t>
  </si>
  <si>
    <t>937.16</t>
  </si>
  <si>
    <t>145.00</t>
  </si>
  <si>
    <t>2021-10-05 01:41:56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</si>
</sst>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topLeftCell="A29" workbookViewId="0">
      <selection activeCell="A2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16752602148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44582</v>
      </c>
      <c r="G2" s="5">
        <v>44585</v>
      </c>
      <c r="H2" s="4">
        <v>1</v>
      </c>
      <c r="I2" s="4">
        <v>3</v>
      </c>
      <c r="J2" s="4">
        <v>3</v>
      </c>
      <c r="K2" s="4" t="s">
        <v>29</v>
      </c>
      <c r="L2" s="4">
        <v>132</v>
      </c>
      <c r="M2" s="4">
        <v>132</v>
      </c>
      <c r="N2" s="4" t="s">
        <v>30</v>
      </c>
      <c r="O2" s="4" t="s">
        <v>31</v>
      </c>
      <c r="P2" s="4" t="s">
        <v>32</v>
      </c>
      <c r="Q2" s="4">
        <v>0</v>
      </c>
      <c r="R2" s="7">
        <v>44507</v>
      </c>
      <c r="S2" s="5">
        <v>44588</v>
      </c>
      <c r="T2" s="4" t="s">
        <v>33</v>
      </c>
      <c r="U2" s="4">
        <v>132</v>
      </c>
      <c r="V2" s="4">
        <v>0</v>
      </c>
      <c r="W2" s="4">
        <v>0</v>
      </c>
      <c r="Y2" s="4">
        <v>159708</v>
      </c>
    </row>
    <row r="3" s="4" customFormat="1" spans="1:25">
      <c r="A3" s="4">
        <v>16903337355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44584</v>
      </c>
      <c r="G3" s="5">
        <v>44585</v>
      </c>
      <c r="H3" s="4">
        <v>1</v>
      </c>
      <c r="I3" s="4">
        <v>1</v>
      </c>
      <c r="J3" s="4">
        <v>1</v>
      </c>
      <c r="K3" s="4" t="s">
        <v>29</v>
      </c>
      <c r="L3" s="4">
        <v>130</v>
      </c>
      <c r="M3" s="4">
        <v>130</v>
      </c>
      <c r="N3" s="4" t="s">
        <v>36</v>
      </c>
      <c r="O3" s="4" t="s">
        <v>31</v>
      </c>
      <c r="P3" s="4" t="s">
        <v>32</v>
      </c>
      <c r="Q3" s="4">
        <v>0</v>
      </c>
      <c r="R3" s="7">
        <v>44532</v>
      </c>
      <c r="S3" s="5">
        <v>44588</v>
      </c>
      <c r="T3" s="4" t="s">
        <v>33</v>
      </c>
      <c r="U3" s="4">
        <v>130</v>
      </c>
      <c r="V3" s="4">
        <v>0</v>
      </c>
      <c r="W3" s="4">
        <v>0</v>
      </c>
      <c r="X3" s="4">
        <v>2322543</v>
      </c>
      <c r="Y3" s="4">
        <v>95643004</v>
      </c>
    </row>
    <row r="4" s="4" customFormat="1" spans="1:23">
      <c r="A4" s="4">
        <v>17165442353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44584</v>
      </c>
      <c r="G4" s="5">
        <v>44585</v>
      </c>
      <c r="H4" s="4">
        <v>1</v>
      </c>
      <c r="I4" s="4">
        <v>1</v>
      </c>
      <c r="J4" s="4">
        <v>1</v>
      </c>
      <c r="K4" s="4" t="s">
        <v>29</v>
      </c>
      <c r="L4" s="4">
        <v>48</v>
      </c>
      <c r="M4" s="4">
        <v>48</v>
      </c>
      <c r="N4" s="4" t="s">
        <v>39</v>
      </c>
      <c r="O4" s="4" t="s">
        <v>31</v>
      </c>
      <c r="P4" s="4" t="s">
        <v>32</v>
      </c>
      <c r="Q4" s="4">
        <v>0</v>
      </c>
      <c r="R4" s="7">
        <v>44573</v>
      </c>
      <c r="S4" s="5">
        <v>44588</v>
      </c>
      <c r="T4" s="4" t="s">
        <v>33</v>
      </c>
      <c r="U4" s="4">
        <v>48</v>
      </c>
      <c r="V4" s="4">
        <v>0</v>
      </c>
      <c r="W4" s="4">
        <v>0</v>
      </c>
    </row>
    <row r="5" s="4" customFormat="1" spans="1:25">
      <c r="A5" s="4">
        <v>17178850142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44580</v>
      </c>
      <c r="G5" s="5">
        <v>44585</v>
      </c>
      <c r="H5" s="4">
        <v>1</v>
      </c>
      <c r="I5" s="4">
        <v>5</v>
      </c>
      <c r="J5" s="4">
        <v>5</v>
      </c>
      <c r="K5" s="4" t="s">
        <v>29</v>
      </c>
      <c r="L5" s="4">
        <v>1680</v>
      </c>
      <c r="M5" s="4">
        <v>1680</v>
      </c>
      <c r="N5" s="4" t="s">
        <v>42</v>
      </c>
      <c r="O5" s="4" t="s">
        <v>31</v>
      </c>
      <c r="P5" s="4" t="s">
        <v>32</v>
      </c>
      <c r="Q5" s="4">
        <v>0</v>
      </c>
      <c r="R5" s="7">
        <v>44576</v>
      </c>
      <c r="S5" s="5">
        <v>44588</v>
      </c>
      <c r="T5" s="4" t="s">
        <v>33</v>
      </c>
      <c r="U5" s="4">
        <v>1680</v>
      </c>
      <c r="V5" s="4">
        <v>0</v>
      </c>
      <c r="W5" s="4">
        <v>0</v>
      </c>
      <c r="Y5" s="4">
        <v>98998266</v>
      </c>
    </row>
    <row r="6" s="4" customFormat="1" spans="1:25">
      <c r="A6" s="4">
        <v>17193554197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44584</v>
      </c>
      <c r="G6" s="5">
        <v>44585</v>
      </c>
      <c r="H6" s="4">
        <v>1</v>
      </c>
      <c r="I6" s="4">
        <v>1</v>
      </c>
      <c r="J6" s="4">
        <v>1</v>
      </c>
      <c r="K6" s="4" t="s">
        <v>29</v>
      </c>
      <c r="L6" s="4">
        <v>101</v>
      </c>
      <c r="M6" s="4">
        <v>101</v>
      </c>
      <c r="N6" s="4" t="s">
        <v>45</v>
      </c>
      <c r="O6" s="4" t="s">
        <v>31</v>
      </c>
      <c r="P6" s="4" t="s">
        <v>32</v>
      </c>
      <c r="Q6" s="4">
        <v>0</v>
      </c>
      <c r="R6" s="7">
        <v>44579</v>
      </c>
      <c r="S6" s="5">
        <v>44588</v>
      </c>
      <c r="T6" s="4" t="s">
        <v>33</v>
      </c>
      <c r="U6" s="4">
        <v>101</v>
      </c>
      <c r="V6" s="4">
        <v>0</v>
      </c>
      <c r="W6" s="4">
        <v>0</v>
      </c>
      <c r="X6" s="4">
        <v>2397626</v>
      </c>
      <c r="Y6" s="4">
        <v>70602389</v>
      </c>
    </row>
    <row r="7" s="4" customFormat="1" spans="1:24">
      <c r="A7" s="4">
        <v>17194690694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44584</v>
      </c>
      <c r="G7" s="5">
        <v>44585</v>
      </c>
      <c r="H7" s="4">
        <v>1</v>
      </c>
      <c r="I7" s="4">
        <v>1</v>
      </c>
      <c r="J7" s="4">
        <v>1</v>
      </c>
      <c r="K7" s="4" t="s">
        <v>29</v>
      </c>
      <c r="L7" s="4">
        <v>66</v>
      </c>
      <c r="M7" s="4">
        <v>66</v>
      </c>
      <c r="N7" s="4" t="s">
        <v>48</v>
      </c>
      <c r="O7" s="4" t="s">
        <v>31</v>
      </c>
      <c r="P7" s="4" t="s">
        <v>32</v>
      </c>
      <c r="Q7" s="4">
        <v>0</v>
      </c>
      <c r="R7" s="7">
        <v>44579</v>
      </c>
      <c r="S7" s="5">
        <v>44588</v>
      </c>
      <c r="T7" s="4" t="s">
        <v>33</v>
      </c>
      <c r="U7" s="4">
        <v>66</v>
      </c>
      <c r="V7" s="4">
        <v>0</v>
      </c>
      <c r="W7" s="4">
        <v>0</v>
      </c>
      <c r="X7" s="4">
        <v>2398357</v>
      </c>
    </row>
    <row r="8" s="4" customFormat="1" spans="1:24">
      <c r="A8" s="4">
        <v>17194690694</v>
      </c>
      <c r="B8" s="4" t="s">
        <v>25</v>
      </c>
      <c r="C8" s="4" t="s">
        <v>49</v>
      </c>
      <c r="D8" s="4" t="s">
        <v>46</v>
      </c>
      <c r="E8" s="4" t="s">
        <v>47</v>
      </c>
      <c r="F8" s="5">
        <v>44584</v>
      </c>
      <c r="G8" s="5">
        <v>44585</v>
      </c>
      <c r="H8" s="4">
        <v>1</v>
      </c>
      <c r="I8" s="4">
        <v>1</v>
      </c>
      <c r="J8" s="4">
        <v>1</v>
      </c>
      <c r="K8" s="4" t="s">
        <v>29</v>
      </c>
      <c r="L8" s="4">
        <v>-66</v>
      </c>
      <c r="M8" s="4">
        <v>-66</v>
      </c>
      <c r="N8" s="4" t="s">
        <v>48</v>
      </c>
      <c r="O8" s="4" t="s">
        <v>31</v>
      </c>
      <c r="P8" s="4" t="s">
        <v>32</v>
      </c>
      <c r="Q8" s="4">
        <v>0</v>
      </c>
      <c r="R8" s="7">
        <v>44579</v>
      </c>
      <c r="S8" s="5">
        <v>44588</v>
      </c>
      <c r="T8" s="4" t="s">
        <v>33</v>
      </c>
      <c r="U8" s="4">
        <v>-66</v>
      </c>
      <c r="V8" s="4">
        <v>0</v>
      </c>
      <c r="W8" s="4">
        <v>0</v>
      </c>
      <c r="X8" s="4">
        <v>2398357</v>
      </c>
    </row>
    <row r="9" s="4" customFormat="1" spans="1:25">
      <c r="A9" s="4">
        <v>17198507442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44580</v>
      </c>
      <c r="G9" s="5">
        <v>44585</v>
      </c>
      <c r="H9" s="4">
        <v>1</v>
      </c>
      <c r="I9" s="4">
        <v>5</v>
      </c>
      <c r="J9" s="4">
        <v>5</v>
      </c>
      <c r="K9" s="4" t="s">
        <v>29</v>
      </c>
      <c r="L9" s="4">
        <v>252</v>
      </c>
      <c r="M9" s="4">
        <v>252</v>
      </c>
      <c r="N9" s="4" t="s">
        <v>52</v>
      </c>
      <c r="O9" s="4" t="s">
        <v>31</v>
      </c>
      <c r="P9" s="4" t="s">
        <v>32</v>
      </c>
      <c r="Q9" s="4">
        <v>0</v>
      </c>
      <c r="R9" s="7">
        <v>44580</v>
      </c>
      <c r="S9" s="5">
        <v>44588</v>
      </c>
      <c r="T9" s="4" t="s">
        <v>33</v>
      </c>
      <c r="U9" s="4">
        <v>252</v>
      </c>
      <c r="V9" s="4">
        <v>0</v>
      </c>
      <c r="W9" s="4">
        <v>0</v>
      </c>
      <c r="Y9" s="4" t="s">
        <v>53</v>
      </c>
    </row>
    <row r="10" s="4" customFormat="1" spans="1:25">
      <c r="A10" s="4">
        <v>17198507442</v>
      </c>
      <c r="B10" s="4" t="s">
        <v>25</v>
      </c>
      <c r="C10" s="4" t="s">
        <v>49</v>
      </c>
      <c r="D10" s="4" t="s">
        <v>50</v>
      </c>
      <c r="E10" s="4" t="s">
        <v>51</v>
      </c>
      <c r="F10" s="5">
        <v>44580</v>
      </c>
      <c r="G10" s="5">
        <v>44585</v>
      </c>
      <c r="H10" s="4">
        <v>1</v>
      </c>
      <c r="I10" s="4">
        <v>5</v>
      </c>
      <c r="J10" s="4">
        <v>5</v>
      </c>
      <c r="K10" s="4" t="s">
        <v>29</v>
      </c>
      <c r="L10" s="4">
        <v>-252</v>
      </c>
      <c r="M10" s="4">
        <v>-252</v>
      </c>
      <c r="N10" s="4" t="s">
        <v>52</v>
      </c>
      <c r="O10" s="4" t="s">
        <v>31</v>
      </c>
      <c r="P10" s="4" t="s">
        <v>32</v>
      </c>
      <c r="Q10" s="4">
        <v>0</v>
      </c>
      <c r="R10" s="7">
        <v>44580</v>
      </c>
      <c r="S10" s="5">
        <v>44588</v>
      </c>
      <c r="T10" s="4" t="s">
        <v>33</v>
      </c>
      <c r="U10" s="4">
        <v>-252</v>
      </c>
      <c r="V10" s="4">
        <v>0</v>
      </c>
      <c r="W10" s="4">
        <v>0</v>
      </c>
      <c r="Y10" s="4" t="s">
        <v>53</v>
      </c>
    </row>
    <row r="11" s="4" customFormat="1" spans="1:25">
      <c r="A11" s="4">
        <v>17201485219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44584</v>
      </c>
      <c r="G11" s="5">
        <v>44585</v>
      </c>
      <c r="H11" s="4">
        <v>1</v>
      </c>
      <c r="I11" s="4">
        <v>1</v>
      </c>
      <c r="J11" s="4">
        <v>1</v>
      </c>
      <c r="K11" s="4" t="s">
        <v>29</v>
      </c>
      <c r="L11" s="4">
        <v>171</v>
      </c>
      <c r="M11" s="4">
        <v>171</v>
      </c>
      <c r="N11" s="4" t="s">
        <v>56</v>
      </c>
      <c r="O11" s="4" t="s">
        <v>31</v>
      </c>
      <c r="P11" s="4" t="s">
        <v>32</v>
      </c>
      <c r="Q11" s="4">
        <v>0</v>
      </c>
      <c r="R11" s="7">
        <v>44580</v>
      </c>
      <c r="S11" s="5">
        <v>44588</v>
      </c>
      <c r="T11" s="4" t="s">
        <v>33</v>
      </c>
      <c r="U11" s="4">
        <v>171</v>
      </c>
      <c r="V11" s="4">
        <v>0</v>
      </c>
      <c r="W11" s="4">
        <v>0</v>
      </c>
      <c r="X11" s="4">
        <v>2401477</v>
      </c>
      <c r="Y11" s="4">
        <v>71763087</v>
      </c>
    </row>
    <row r="12" s="4" customFormat="1" spans="1:25">
      <c r="A12" s="4">
        <v>17201836423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44584</v>
      </c>
      <c r="G12" s="5">
        <v>44585</v>
      </c>
      <c r="H12" s="4">
        <v>1</v>
      </c>
      <c r="I12" s="4">
        <v>1</v>
      </c>
      <c r="J12" s="4">
        <v>1</v>
      </c>
      <c r="K12" s="4" t="s">
        <v>29</v>
      </c>
      <c r="L12" s="4">
        <v>48</v>
      </c>
      <c r="M12" s="4">
        <v>48</v>
      </c>
      <c r="N12" s="4" t="s">
        <v>59</v>
      </c>
      <c r="O12" s="4" t="s">
        <v>31</v>
      </c>
      <c r="P12" s="4" t="s">
        <v>32</v>
      </c>
      <c r="Q12" s="4">
        <v>0</v>
      </c>
      <c r="R12" s="7">
        <v>44581</v>
      </c>
      <c r="S12" s="5">
        <v>44588</v>
      </c>
      <c r="T12" s="4" t="s">
        <v>33</v>
      </c>
      <c r="U12" s="4">
        <v>48</v>
      </c>
      <c r="V12" s="4">
        <v>0</v>
      </c>
      <c r="W12" s="4">
        <v>0</v>
      </c>
      <c r="Y12" s="4" t="s">
        <v>60</v>
      </c>
    </row>
    <row r="13" s="4" customFormat="1" spans="1:25">
      <c r="A13" s="4">
        <v>17201860454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44584</v>
      </c>
      <c r="G13" s="5">
        <v>44585</v>
      </c>
      <c r="H13" s="4">
        <v>1</v>
      </c>
      <c r="I13" s="4">
        <v>1</v>
      </c>
      <c r="J13" s="4">
        <v>1</v>
      </c>
      <c r="K13" s="4" t="s">
        <v>29</v>
      </c>
      <c r="L13" s="4">
        <v>176</v>
      </c>
      <c r="M13" s="4">
        <v>176</v>
      </c>
      <c r="N13" s="4" t="s">
        <v>63</v>
      </c>
      <c r="O13" s="4" t="s">
        <v>31</v>
      </c>
      <c r="P13" s="4" t="s">
        <v>32</v>
      </c>
      <c r="Q13" s="4">
        <v>0</v>
      </c>
      <c r="R13" s="7">
        <v>44581</v>
      </c>
      <c r="S13" s="5">
        <v>44588</v>
      </c>
      <c r="T13" s="4" t="s">
        <v>33</v>
      </c>
      <c r="U13" s="4">
        <v>176</v>
      </c>
      <c r="V13" s="4">
        <v>0</v>
      </c>
      <c r="W13" s="4">
        <v>0</v>
      </c>
      <c r="X13" s="4">
        <v>2401594</v>
      </c>
      <c r="Y13" s="4">
        <v>103215635</v>
      </c>
    </row>
    <row r="14" s="4" customFormat="1" spans="1:25">
      <c r="A14" s="4">
        <v>17204057511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44582</v>
      </c>
      <c r="G14" s="5">
        <v>44585</v>
      </c>
      <c r="H14" s="4">
        <v>1</v>
      </c>
      <c r="I14" s="4">
        <v>3</v>
      </c>
      <c r="J14" s="4">
        <v>3</v>
      </c>
      <c r="K14" s="4" t="s">
        <v>29</v>
      </c>
      <c r="L14" s="4">
        <v>492</v>
      </c>
      <c r="M14" s="4">
        <v>492</v>
      </c>
      <c r="N14" s="4" t="s">
        <v>66</v>
      </c>
      <c r="O14" s="4" t="s">
        <v>31</v>
      </c>
      <c r="P14" s="4" t="s">
        <v>32</v>
      </c>
      <c r="Q14" s="4">
        <v>0</v>
      </c>
      <c r="R14" s="7">
        <v>44581</v>
      </c>
      <c r="S14" s="5">
        <v>44588</v>
      </c>
      <c r="T14" s="4" t="s">
        <v>33</v>
      </c>
      <c r="U14" s="4">
        <v>492</v>
      </c>
      <c r="V14" s="4">
        <v>0</v>
      </c>
      <c r="W14" s="4">
        <v>0</v>
      </c>
      <c r="X14" s="4">
        <v>2402034</v>
      </c>
      <c r="Y14" s="4">
        <v>72345538</v>
      </c>
    </row>
    <row r="15" s="4" customFormat="1" spans="1:25">
      <c r="A15" s="4">
        <v>17204689400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44584</v>
      </c>
      <c r="G15" s="5">
        <v>44585</v>
      </c>
      <c r="H15" s="4">
        <v>1</v>
      </c>
      <c r="I15" s="4">
        <v>1</v>
      </c>
      <c r="J15" s="4">
        <v>1</v>
      </c>
      <c r="K15" s="4" t="s">
        <v>29</v>
      </c>
      <c r="L15" s="4">
        <v>164</v>
      </c>
      <c r="M15" s="4">
        <v>164</v>
      </c>
      <c r="N15" s="4" t="s">
        <v>67</v>
      </c>
      <c r="O15" s="4" t="s">
        <v>31</v>
      </c>
      <c r="P15" s="4" t="s">
        <v>32</v>
      </c>
      <c r="Q15" s="4">
        <v>0</v>
      </c>
      <c r="R15" s="7">
        <v>44581</v>
      </c>
      <c r="S15" s="5">
        <v>44588</v>
      </c>
      <c r="T15" s="4" t="s">
        <v>33</v>
      </c>
      <c r="U15" s="4">
        <v>164</v>
      </c>
      <c r="V15" s="4">
        <v>0</v>
      </c>
      <c r="W15" s="4">
        <v>0</v>
      </c>
      <c r="X15" s="4">
        <v>2402260</v>
      </c>
      <c r="Y15" s="4">
        <v>72385710</v>
      </c>
    </row>
    <row r="16" s="4" customFormat="1" spans="1:24">
      <c r="A16" s="4">
        <v>17210735157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44584</v>
      </c>
      <c r="G16" s="5">
        <v>44585</v>
      </c>
      <c r="H16" s="4">
        <v>1</v>
      </c>
      <c r="I16" s="4">
        <v>1</v>
      </c>
      <c r="J16" s="4">
        <v>1</v>
      </c>
      <c r="K16" s="4" t="s">
        <v>29</v>
      </c>
      <c r="L16" s="4">
        <v>35</v>
      </c>
      <c r="M16" s="4">
        <v>35</v>
      </c>
      <c r="N16" s="4" t="s">
        <v>70</v>
      </c>
      <c r="O16" s="4" t="s">
        <v>31</v>
      </c>
      <c r="P16" s="4" t="s">
        <v>32</v>
      </c>
      <c r="Q16" s="4">
        <v>0</v>
      </c>
      <c r="R16" s="7">
        <v>44582</v>
      </c>
      <c r="S16" s="5">
        <v>44588</v>
      </c>
      <c r="T16" s="4" t="s">
        <v>33</v>
      </c>
      <c r="U16" s="4">
        <v>35</v>
      </c>
      <c r="V16" s="4">
        <v>0</v>
      </c>
      <c r="W16" s="4">
        <v>0</v>
      </c>
      <c r="X16" s="4">
        <v>2404485</v>
      </c>
    </row>
    <row r="17" s="4" customFormat="1" spans="1:24">
      <c r="A17" s="4">
        <v>17219282898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44584</v>
      </c>
      <c r="G17" s="5">
        <v>44585</v>
      </c>
      <c r="H17" s="4">
        <v>1</v>
      </c>
      <c r="I17" s="4">
        <v>1</v>
      </c>
      <c r="J17" s="4">
        <v>1</v>
      </c>
      <c r="K17" s="4" t="s">
        <v>29</v>
      </c>
      <c r="L17" s="4">
        <v>66</v>
      </c>
      <c r="M17" s="4">
        <v>66</v>
      </c>
      <c r="N17" s="4" t="s">
        <v>73</v>
      </c>
      <c r="O17" s="4" t="s">
        <v>31</v>
      </c>
      <c r="P17" s="4" t="s">
        <v>32</v>
      </c>
      <c r="Q17" s="4">
        <v>0</v>
      </c>
      <c r="R17" s="7">
        <v>44584</v>
      </c>
      <c r="S17" s="5">
        <v>44588</v>
      </c>
      <c r="T17" s="4" t="s">
        <v>33</v>
      </c>
      <c r="U17" s="4">
        <v>66</v>
      </c>
      <c r="V17" s="4">
        <v>0</v>
      </c>
      <c r="W17" s="4">
        <v>0</v>
      </c>
      <c r="X17" s="4">
        <v>2406836</v>
      </c>
    </row>
    <row r="18" s="4" customFormat="1" spans="1:24">
      <c r="A18" s="4">
        <v>17219282898</v>
      </c>
      <c r="B18" s="4" t="s">
        <v>25</v>
      </c>
      <c r="C18" s="4" t="s">
        <v>49</v>
      </c>
      <c r="D18" s="4" t="s">
        <v>71</v>
      </c>
      <c r="E18" s="4" t="s">
        <v>72</v>
      </c>
      <c r="F18" s="5">
        <v>44584</v>
      </c>
      <c r="G18" s="5">
        <v>44585</v>
      </c>
      <c r="H18" s="4">
        <v>1</v>
      </c>
      <c r="I18" s="4">
        <v>1</v>
      </c>
      <c r="J18" s="4">
        <v>1</v>
      </c>
      <c r="K18" s="4" t="s">
        <v>29</v>
      </c>
      <c r="L18" s="4">
        <v>-66</v>
      </c>
      <c r="M18" s="4">
        <v>-66</v>
      </c>
      <c r="N18" s="4" t="s">
        <v>73</v>
      </c>
      <c r="O18" s="4" t="s">
        <v>31</v>
      </c>
      <c r="P18" s="4" t="s">
        <v>32</v>
      </c>
      <c r="Q18" s="4">
        <v>0</v>
      </c>
      <c r="R18" s="7">
        <v>44584</v>
      </c>
      <c r="S18" s="5">
        <v>44588</v>
      </c>
      <c r="T18" s="4" t="s">
        <v>33</v>
      </c>
      <c r="U18" s="4">
        <v>-66</v>
      </c>
      <c r="V18" s="4">
        <v>0</v>
      </c>
      <c r="W18" s="4">
        <v>0</v>
      </c>
      <c r="X18" s="4">
        <v>2406836</v>
      </c>
    </row>
    <row r="19" s="4" customFormat="1" spans="1:23">
      <c r="A19" s="4">
        <v>17219691011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44584</v>
      </c>
      <c r="G19" s="5">
        <v>44585</v>
      </c>
      <c r="H19" s="4">
        <v>1</v>
      </c>
      <c r="I19" s="4">
        <v>1</v>
      </c>
      <c r="J19" s="4">
        <v>1</v>
      </c>
      <c r="K19" s="4" t="s">
        <v>29</v>
      </c>
      <c r="L19" s="4">
        <v>50</v>
      </c>
      <c r="M19" s="4">
        <v>50</v>
      </c>
      <c r="N19" s="4" t="s">
        <v>76</v>
      </c>
      <c r="O19" s="4" t="s">
        <v>31</v>
      </c>
      <c r="P19" s="4" t="s">
        <v>32</v>
      </c>
      <c r="Q19" s="4">
        <v>0</v>
      </c>
      <c r="R19" s="7">
        <v>44584</v>
      </c>
      <c r="S19" s="5">
        <v>44588</v>
      </c>
      <c r="T19" s="4" t="s">
        <v>33</v>
      </c>
      <c r="U19" s="4">
        <v>50</v>
      </c>
      <c r="V19" s="4">
        <v>0</v>
      </c>
      <c r="W19" s="4">
        <v>0</v>
      </c>
    </row>
    <row r="20" s="4" customFormat="1" spans="1:23">
      <c r="A20" s="4">
        <v>17220110841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44584</v>
      </c>
      <c r="G20" s="5">
        <v>44585</v>
      </c>
      <c r="H20" s="4">
        <v>1</v>
      </c>
      <c r="I20" s="4">
        <v>1</v>
      </c>
      <c r="J20" s="4">
        <v>1</v>
      </c>
      <c r="K20" s="4" t="s">
        <v>29</v>
      </c>
      <c r="L20" s="4">
        <v>50</v>
      </c>
      <c r="M20" s="4">
        <v>50</v>
      </c>
      <c r="N20" s="4" t="s">
        <v>77</v>
      </c>
      <c r="O20" s="4" t="s">
        <v>31</v>
      </c>
      <c r="P20" s="4" t="s">
        <v>32</v>
      </c>
      <c r="Q20" s="4">
        <v>0</v>
      </c>
      <c r="R20" s="7">
        <v>44584</v>
      </c>
      <c r="S20" s="5">
        <v>44588</v>
      </c>
      <c r="T20" s="4" t="s">
        <v>33</v>
      </c>
      <c r="U20" s="4">
        <v>50</v>
      </c>
      <c r="V20" s="4">
        <v>0</v>
      </c>
      <c r="W20" s="4">
        <v>0</v>
      </c>
    </row>
    <row r="21" s="4" customFormat="1" spans="1:24">
      <c r="A21" s="4">
        <v>17221118326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44584</v>
      </c>
      <c r="G21" s="5">
        <v>44585</v>
      </c>
      <c r="H21" s="4">
        <v>1</v>
      </c>
      <c r="I21" s="4">
        <v>1</v>
      </c>
      <c r="J21" s="4">
        <v>1</v>
      </c>
      <c r="K21" s="4" t="s">
        <v>29</v>
      </c>
      <c r="L21" s="4">
        <v>54</v>
      </c>
      <c r="M21" s="4">
        <v>54</v>
      </c>
      <c r="N21" s="4" t="s">
        <v>80</v>
      </c>
      <c r="O21" s="4" t="s">
        <v>31</v>
      </c>
      <c r="P21" s="4" t="s">
        <v>32</v>
      </c>
      <c r="Q21" s="4">
        <v>0</v>
      </c>
      <c r="R21" s="7">
        <v>44584</v>
      </c>
      <c r="S21" s="5">
        <v>44588</v>
      </c>
      <c r="T21" s="4" t="s">
        <v>33</v>
      </c>
      <c r="U21" s="4">
        <v>54</v>
      </c>
      <c r="V21" s="4">
        <v>0</v>
      </c>
      <c r="W21" s="4">
        <v>0</v>
      </c>
      <c r="X21" s="4">
        <v>2407392</v>
      </c>
    </row>
    <row r="22" s="4" customFormat="1" spans="1:24">
      <c r="A22" s="4">
        <v>16741684650</v>
      </c>
      <c r="B22" s="4" t="s">
        <v>25</v>
      </c>
      <c r="C22" s="4" t="s">
        <v>81</v>
      </c>
      <c r="D22" s="4" t="s">
        <v>82</v>
      </c>
      <c r="E22" s="4" t="s">
        <v>75</v>
      </c>
      <c r="F22" s="5">
        <v>44546</v>
      </c>
      <c r="G22" s="5">
        <v>44548</v>
      </c>
      <c r="H22" s="4">
        <v>1</v>
      </c>
      <c r="I22" s="4">
        <v>2</v>
      </c>
      <c r="J22" s="4">
        <v>2</v>
      </c>
      <c r="K22" s="4" t="s">
        <v>29</v>
      </c>
      <c r="L22" s="4">
        <v>-159</v>
      </c>
      <c r="M22" s="4">
        <v>-159</v>
      </c>
      <c r="N22" s="4" t="s">
        <v>83</v>
      </c>
      <c r="O22" s="4" t="s">
        <v>31</v>
      </c>
      <c r="P22" s="4" t="s">
        <v>32</v>
      </c>
      <c r="Q22" s="4">
        <v>0</v>
      </c>
      <c r="R22" s="7">
        <v>44505</v>
      </c>
      <c r="S22" s="5">
        <v>44588</v>
      </c>
      <c r="T22" s="4" t="s">
        <v>84</v>
      </c>
      <c r="U22" s="4">
        <v>0</v>
      </c>
      <c r="V22" s="4">
        <v>0</v>
      </c>
      <c r="W22" s="4">
        <v>0</v>
      </c>
      <c r="X22" s="4">
        <v>2290135</v>
      </c>
    </row>
    <row r="23" s="4" customFormat="1" spans="1:24">
      <c r="A23" s="4">
        <v>16741684650</v>
      </c>
      <c r="B23" s="4" t="s">
        <v>25</v>
      </c>
      <c r="C23" s="4" t="s">
        <v>85</v>
      </c>
      <c r="D23" s="4" t="s">
        <v>82</v>
      </c>
      <c r="E23" s="4" t="s">
        <v>75</v>
      </c>
      <c r="F23" s="5">
        <v>44546</v>
      </c>
      <c r="G23" s="5">
        <v>44548</v>
      </c>
      <c r="H23" s="4">
        <v>1</v>
      </c>
      <c r="I23" s="4">
        <v>2</v>
      </c>
      <c r="J23" s="4">
        <v>2</v>
      </c>
      <c r="K23" s="4" t="s">
        <v>29</v>
      </c>
      <c r="L23" s="4">
        <v>9.6</v>
      </c>
      <c r="M23" s="4">
        <v>9.6</v>
      </c>
      <c r="N23" s="4" t="s">
        <v>83</v>
      </c>
      <c r="O23" s="4" t="s">
        <v>31</v>
      </c>
      <c r="P23" s="4" t="s">
        <v>32</v>
      </c>
      <c r="Q23" s="4">
        <v>0</v>
      </c>
      <c r="R23" s="7">
        <v>44505</v>
      </c>
      <c r="S23" s="5">
        <v>44588</v>
      </c>
      <c r="T23" s="4" t="s">
        <v>84</v>
      </c>
      <c r="U23" s="4">
        <v>0</v>
      </c>
      <c r="V23" s="4">
        <v>0</v>
      </c>
      <c r="W23" s="4">
        <v>0</v>
      </c>
      <c r="X23" s="4">
        <v>2290135</v>
      </c>
    </row>
    <row r="24" s="4" customFormat="1" spans="1:24">
      <c r="A24" s="4">
        <v>16903794674</v>
      </c>
      <c r="B24" s="4" t="s">
        <v>25</v>
      </c>
      <c r="C24" s="4" t="s">
        <v>85</v>
      </c>
      <c r="D24" s="4" t="s">
        <v>86</v>
      </c>
      <c r="E24" s="4" t="s">
        <v>87</v>
      </c>
      <c r="F24" s="5">
        <v>44558</v>
      </c>
      <c r="G24" s="5">
        <v>44562</v>
      </c>
      <c r="H24" s="4">
        <v>1</v>
      </c>
      <c r="I24" s="4">
        <v>4</v>
      </c>
      <c r="J24" s="4">
        <v>4</v>
      </c>
      <c r="K24" s="4" t="s">
        <v>29</v>
      </c>
      <c r="L24" s="4">
        <v>15.05</v>
      </c>
      <c r="M24" s="4">
        <v>15.05</v>
      </c>
      <c r="N24" s="4" t="s">
        <v>88</v>
      </c>
      <c r="O24" s="4" t="s">
        <v>31</v>
      </c>
      <c r="P24" s="4" t="s">
        <v>32</v>
      </c>
      <c r="Q24" s="4">
        <v>0</v>
      </c>
      <c r="R24" s="7">
        <v>44532</v>
      </c>
      <c r="S24" s="5">
        <v>44588</v>
      </c>
      <c r="T24" s="4" t="s">
        <v>33</v>
      </c>
      <c r="U24" s="4">
        <v>15.05</v>
      </c>
      <c r="V24" s="4">
        <v>0</v>
      </c>
      <c r="W24" s="4">
        <v>0</v>
      </c>
      <c r="X24" s="4">
        <v>2322768</v>
      </c>
    </row>
    <row r="25" s="4" customFormat="1" spans="1:25">
      <c r="A25" s="4">
        <v>16540599876</v>
      </c>
      <c r="B25" s="4" t="s">
        <v>25</v>
      </c>
      <c r="C25" s="4" t="s">
        <v>85</v>
      </c>
      <c r="D25" s="4" t="s">
        <v>89</v>
      </c>
      <c r="E25" s="4" t="s">
        <v>90</v>
      </c>
      <c r="F25" s="5">
        <v>44563</v>
      </c>
      <c r="G25" s="5">
        <v>44565</v>
      </c>
      <c r="H25" s="4">
        <v>1</v>
      </c>
      <c r="I25" s="4">
        <v>2</v>
      </c>
      <c r="J25" s="4">
        <v>2</v>
      </c>
      <c r="K25" s="4" t="s">
        <v>29</v>
      </c>
      <c r="L25" s="4">
        <v>5.52</v>
      </c>
      <c r="M25" s="4">
        <v>5.52</v>
      </c>
      <c r="N25" s="4" t="s">
        <v>91</v>
      </c>
      <c r="O25" s="4" t="s">
        <v>31</v>
      </c>
      <c r="P25" s="4" t="s">
        <v>32</v>
      </c>
      <c r="Q25" s="4">
        <v>0</v>
      </c>
      <c r="R25" s="7">
        <v>44483</v>
      </c>
      <c r="S25" s="5">
        <v>44588</v>
      </c>
      <c r="T25" s="4" t="s">
        <v>33</v>
      </c>
      <c r="U25" s="4">
        <v>5.52</v>
      </c>
      <c r="V25" s="4">
        <v>0</v>
      </c>
      <c r="W25" s="4">
        <v>0</v>
      </c>
      <c r="X25" s="4">
        <v>2277191</v>
      </c>
      <c r="Y25" s="4">
        <v>82341975</v>
      </c>
    </row>
    <row r="26" s="4" customFormat="1" spans="1:24">
      <c r="A26" s="4">
        <v>16854386862</v>
      </c>
      <c r="B26" s="4" t="s">
        <v>25</v>
      </c>
      <c r="C26" s="4" t="s">
        <v>92</v>
      </c>
      <c r="D26" s="4" t="s">
        <v>93</v>
      </c>
      <c r="E26" s="4" t="s">
        <v>94</v>
      </c>
      <c r="F26" s="5">
        <v>44539</v>
      </c>
      <c r="G26" s="5">
        <v>44540</v>
      </c>
      <c r="H26" s="4">
        <v>1</v>
      </c>
      <c r="I26" s="4">
        <v>1</v>
      </c>
      <c r="J26" s="4">
        <v>1</v>
      </c>
      <c r="K26" s="4" t="s">
        <v>29</v>
      </c>
      <c r="L26" s="4">
        <v>-180.54</v>
      </c>
      <c r="M26" s="4">
        <v>-180.54</v>
      </c>
      <c r="N26" s="4" t="s">
        <v>95</v>
      </c>
      <c r="O26" s="4" t="s">
        <v>31</v>
      </c>
      <c r="P26" s="4" t="s">
        <v>32</v>
      </c>
      <c r="Q26" s="4">
        <v>0</v>
      </c>
      <c r="R26" s="7">
        <v>44524</v>
      </c>
      <c r="S26" s="5">
        <v>44588</v>
      </c>
      <c r="U26" s="4">
        <v>0</v>
      </c>
      <c r="V26" s="4">
        <v>0</v>
      </c>
      <c r="W26" s="4">
        <v>0</v>
      </c>
      <c r="X26" s="4">
        <v>2309785</v>
      </c>
    </row>
    <row r="27" s="4" customFormat="1" spans="1:24">
      <c r="A27" s="4">
        <v>17000764233</v>
      </c>
      <c r="B27" s="4" t="s">
        <v>25</v>
      </c>
      <c r="C27" s="4" t="s">
        <v>92</v>
      </c>
      <c r="D27" s="4" t="s">
        <v>96</v>
      </c>
      <c r="E27" s="4" t="s">
        <v>97</v>
      </c>
      <c r="F27" s="5">
        <v>44547</v>
      </c>
      <c r="G27" s="5">
        <v>44549</v>
      </c>
      <c r="H27" s="4">
        <v>1</v>
      </c>
      <c r="I27" s="4">
        <v>2</v>
      </c>
      <c r="J27" s="4">
        <v>2</v>
      </c>
      <c r="K27" s="4" t="s">
        <v>29</v>
      </c>
      <c r="L27" s="4">
        <v>-109.89</v>
      </c>
      <c r="M27" s="4">
        <v>-109.89</v>
      </c>
      <c r="N27" s="4" t="s">
        <v>98</v>
      </c>
      <c r="O27" s="4" t="s">
        <v>31</v>
      </c>
      <c r="P27" s="4" t="s">
        <v>32</v>
      </c>
      <c r="Q27" s="4">
        <v>0</v>
      </c>
      <c r="R27" s="7">
        <v>44547</v>
      </c>
      <c r="S27" s="5">
        <v>44588</v>
      </c>
      <c r="U27" s="4">
        <v>0</v>
      </c>
      <c r="V27" s="4">
        <v>0</v>
      </c>
      <c r="W27" s="4">
        <v>0</v>
      </c>
      <c r="X27" s="4">
        <v>2344319</v>
      </c>
    </row>
    <row r="28" s="4" customFormat="1" spans="1:23">
      <c r="A28" s="4">
        <v>17000953829</v>
      </c>
      <c r="B28" s="4" t="s">
        <v>25</v>
      </c>
      <c r="C28" s="4" t="s">
        <v>92</v>
      </c>
      <c r="D28" s="4" t="s">
        <v>96</v>
      </c>
      <c r="E28" s="4" t="s">
        <v>97</v>
      </c>
      <c r="F28" s="5">
        <v>44547</v>
      </c>
      <c r="G28" s="5">
        <v>44548</v>
      </c>
      <c r="H28" s="4">
        <v>1</v>
      </c>
      <c r="I28" s="4">
        <v>1</v>
      </c>
      <c r="J28" s="4">
        <v>1</v>
      </c>
      <c r="K28" s="4" t="s">
        <v>29</v>
      </c>
      <c r="L28" s="4">
        <v>-109.91</v>
      </c>
      <c r="M28" s="4">
        <v>-109.91</v>
      </c>
      <c r="N28" s="4" t="s">
        <v>99</v>
      </c>
      <c r="O28" s="4" t="s">
        <v>31</v>
      </c>
      <c r="P28" s="4" t="s">
        <v>32</v>
      </c>
      <c r="Q28" s="4">
        <v>0</v>
      </c>
      <c r="R28" s="7">
        <v>44547</v>
      </c>
      <c r="S28" s="5">
        <v>44588</v>
      </c>
      <c r="U28" s="4">
        <v>0</v>
      </c>
      <c r="V28" s="4">
        <v>0</v>
      </c>
      <c r="W28" s="4">
        <v>0</v>
      </c>
    </row>
    <row r="29" s="4" customFormat="1" spans="1:24">
      <c r="A29" s="4">
        <v>17006009488</v>
      </c>
      <c r="B29" s="4" t="s">
        <v>25</v>
      </c>
      <c r="C29" s="4" t="s">
        <v>92</v>
      </c>
      <c r="D29" s="4" t="s">
        <v>100</v>
      </c>
      <c r="E29" s="4" t="s">
        <v>101</v>
      </c>
      <c r="F29" s="5">
        <v>44548</v>
      </c>
      <c r="G29" s="5">
        <v>44550</v>
      </c>
      <c r="H29" s="4">
        <v>1</v>
      </c>
      <c r="I29" s="4">
        <v>2</v>
      </c>
      <c r="J29" s="4">
        <v>2</v>
      </c>
      <c r="K29" s="4" t="s">
        <v>29</v>
      </c>
      <c r="L29" s="4">
        <v>-79.37</v>
      </c>
      <c r="M29" s="4">
        <v>-79.37</v>
      </c>
      <c r="N29" s="4" t="s">
        <v>102</v>
      </c>
      <c r="O29" s="4" t="s">
        <v>31</v>
      </c>
      <c r="P29" s="4" t="s">
        <v>32</v>
      </c>
      <c r="Q29" s="4">
        <v>0</v>
      </c>
      <c r="R29" s="7">
        <v>44548</v>
      </c>
      <c r="S29" s="5">
        <v>44588</v>
      </c>
      <c r="U29" s="4">
        <v>0</v>
      </c>
      <c r="V29" s="4">
        <v>0</v>
      </c>
      <c r="W29" s="4">
        <v>0</v>
      </c>
      <c r="X29" s="4">
        <v>2345680</v>
      </c>
    </row>
    <row r="30" s="4" customFormat="1" spans="1:25">
      <c r="A30" s="4">
        <v>17058612190</v>
      </c>
      <c r="B30" s="4" t="s">
        <v>25</v>
      </c>
      <c r="C30" s="4" t="s">
        <v>92</v>
      </c>
      <c r="D30" s="4" t="s">
        <v>103</v>
      </c>
      <c r="E30" s="4" t="s">
        <v>35</v>
      </c>
      <c r="F30" s="5">
        <v>44557</v>
      </c>
      <c r="G30" s="5">
        <v>44558</v>
      </c>
      <c r="H30" s="4">
        <v>1</v>
      </c>
      <c r="I30" s="4">
        <v>1</v>
      </c>
      <c r="J30" s="4">
        <v>1</v>
      </c>
      <c r="K30" s="4" t="s">
        <v>29</v>
      </c>
      <c r="L30" s="4">
        <v>-292.42</v>
      </c>
      <c r="M30" s="4">
        <v>-292.42</v>
      </c>
      <c r="N30" s="4" t="s">
        <v>104</v>
      </c>
      <c r="O30" s="4" t="s">
        <v>31</v>
      </c>
      <c r="P30" s="4" t="s">
        <v>32</v>
      </c>
      <c r="Q30" s="4">
        <v>0</v>
      </c>
      <c r="R30" s="7">
        <v>44557</v>
      </c>
      <c r="S30" s="5">
        <v>44588</v>
      </c>
      <c r="U30" s="4">
        <v>0</v>
      </c>
      <c r="V30" s="4">
        <v>0</v>
      </c>
      <c r="W30" s="4">
        <v>0</v>
      </c>
      <c r="X30" s="4">
        <v>2357878</v>
      </c>
      <c r="Y30" s="4">
        <v>85590889</v>
      </c>
    </row>
    <row r="31" s="4" customFormat="1" spans="1:24">
      <c r="A31" s="4">
        <v>16354363353</v>
      </c>
      <c r="B31" s="4" t="s">
        <v>25</v>
      </c>
      <c r="C31" s="4" t="s">
        <v>92</v>
      </c>
      <c r="D31" s="4" t="s">
        <v>105</v>
      </c>
      <c r="E31" s="4" t="s">
        <v>28</v>
      </c>
      <c r="F31" s="5">
        <v>44561</v>
      </c>
      <c r="G31" s="5">
        <v>44562</v>
      </c>
      <c r="H31" s="4">
        <v>1</v>
      </c>
      <c r="I31" s="4">
        <v>1</v>
      </c>
      <c r="J31" s="4">
        <v>1</v>
      </c>
      <c r="K31" s="4" t="s">
        <v>29</v>
      </c>
      <c r="L31" s="4">
        <v>-1236.43</v>
      </c>
      <c r="M31" s="4">
        <v>-1236.43</v>
      </c>
      <c r="N31" s="4" t="s">
        <v>106</v>
      </c>
      <c r="O31" s="4" t="s">
        <v>31</v>
      </c>
      <c r="P31" s="4" t="s">
        <v>32</v>
      </c>
      <c r="Q31" s="4">
        <v>0</v>
      </c>
      <c r="R31" s="7">
        <v>44463</v>
      </c>
      <c r="S31" s="5">
        <v>44588</v>
      </c>
      <c r="U31" s="4">
        <v>0</v>
      </c>
      <c r="V31" s="4">
        <v>0</v>
      </c>
      <c r="W31" s="4">
        <v>0</v>
      </c>
      <c r="X31" s="4">
        <v>2262935</v>
      </c>
    </row>
    <row r="32" s="4" customFormat="1" spans="1:24">
      <c r="A32" s="4">
        <v>16916186440</v>
      </c>
      <c r="B32" s="4" t="s">
        <v>25</v>
      </c>
      <c r="C32" s="4" t="s">
        <v>92</v>
      </c>
      <c r="D32" s="4" t="s">
        <v>107</v>
      </c>
      <c r="E32" s="4" t="s">
        <v>108</v>
      </c>
      <c r="F32" s="5">
        <v>44561</v>
      </c>
      <c r="G32" s="5">
        <v>44566</v>
      </c>
      <c r="H32" s="4">
        <v>1</v>
      </c>
      <c r="I32" s="4">
        <v>5</v>
      </c>
      <c r="J32" s="4">
        <v>5</v>
      </c>
      <c r="K32" s="4" t="s">
        <v>29</v>
      </c>
      <c r="L32" s="4">
        <v>-156.2</v>
      </c>
      <c r="M32" s="4">
        <v>-156.2</v>
      </c>
      <c r="N32" s="4" t="s">
        <v>109</v>
      </c>
      <c r="O32" s="4" t="s">
        <v>31</v>
      </c>
      <c r="P32" s="4" t="s">
        <v>32</v>
      </c>
      <c r="Q32" s="4">
        <v>0</v>
      </c>
      <c r="R32" s="7">
        <v>44534</v>
      </c>
      <c r="S32" s="5">
        <v>44588</v>
      </c>
      <c r="U32" s="4">
        <v>0</v>
      </c>
      <c r="V32" s="4">
        <v>0</v>
      </c>
      <c r="W32" s="4">
        <v>0</v>
      </c>
      <c r="X32" s="4">
        <v>2326122</v>
      </c>
    </row>
    <row r="33" s="4" customFormat="1" spans="1:24">
      <c r="A33" s="4">
        <v>17064700690</v>
      </c>
      <c r="B33" s="4" t="s">
        <v>25</v>
      </c>
      <c r="C33" s="4" t="s">
        <v>92</v>
      </c>
      <c r="D33" s="4" t="s">
        <v>110</v>
      </c>
      <c r="E33" s="4" t="s">
        <v>111</v>
      </c>
      <c r="F33" s="5">
        <v>44561</v>
      </c>
      <c r="G33" s="5">
        <v>44562</v>
      </c>
      <c r="H33" s="4">
        <v>1</v>
      </c>
      <c r="I33" s="4">
        <v>1</v>
      </c>
      <c r="J33" s="4">
        <v>1</v>
      </c>
      <c r="K33" s="4" t="s">
        <v>29</v>
      </c>
      <c r="L33" s="4">
        <v>-703.81</v>
      </c>
      <c r="M33" s="4">
        <v>-703.81</v>
      </c>
      <c r="N33" s="4" t="s">
        <v>112</v>
      </c>
      <c r="O33" s="4" t="s">
        <v>31</v>
      </c>
      <c r="P33" s="4" t="s">
        <v>32</v>
      </c>
      <c r="Q33" s="4">
        <v>0</v>
      </c>
      <c r="R33" s="7">
        <v>44558</v>
      </c>
      <c r="S33" s="5">
        <v>44588</v>
      </c>
      <c r="U33" s="4">
        <v>0</v>
      </c>
      <c r="V33" s="4">
        <v>0</v>
      </c>
      <c r="W33" s="4">
        <v>0</v>
      </c>
      <c r="X33" s="4">
        <v>2359590</v>
      </c>
    </row>
    <row r="34" s="4" customFormat="1" spans="1:25">
      <c r="A34" s="4">
        <v>16726305646</v>
      </c>
      <c r="B34" s="4" t="s">
        <v>25</v>
      </c>
      <c r="C34" s="4" t="s">
        <v>92</v>
      </c>
      <c r="D34" s="4" t="s">
        <v>113</v>
      </c>
      <c r="E34" s="4" t="s">
        <v>114</v>
      </c>
      <c r="F34" s="5">
        <v>44527</v>
      </c>
      <c r="G34" s="5">
        <v>44528</v>
      </c>
      <c r="H34" s="4">
        <v>1</v>
      </c>
      <c r="I34" s="4">
        <v>1</v>
      </c>
      <c r="J34" s="4">
        <v>1</v>
      </c>
      <c r="K34" s="4" t="s">
        <v>29</v>
      </c>
      <c r="L34" s="4">
        <v>-2023.22</v>
      </c>
      <c r="M34" s="4">
        <v>-2023.22</v>
      </c>
      <c r="N34" s="4" t="s">
        <v>115</v>
      </c>
      <c r="O34" s="4" t="s">
        <v>31</v>
      </c>
      <c r="P34" s="4" t="s">
        <v>32</v>
      </c>
      <c r="Q34" s="4">
        <v>0</v>
      </c>
      <c r="R34" s="7">
        <v>44502</v>
      </c>
      <c r="S34" s="5">
        <v>44588</v>
      </c>
      <c r="U34" s="4">
        <v>0</v>
      </c>
      <c r="V34" s="4">
        <v>0</v>
      </c>
      <c r="W34" s="4">
        <v>0</v>
      </c>
      <c r="X34" s="4">
        <v>2287800</v>
      </c>
      <c r="Y34" s="4" t="s">
        <v>116</v>
      </c>
    </row>
    <row r="35" s="4" customFormat="1" spans="1:25">
      <c r="A35" s="4">
        <v>16785129800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44583</v>
      </c>
      <c r="G35" s="5">
        <v>44586</v>
      </c>
      <c r="H35" s="4">
        <v>1</v>
      </c>
      <c r="I35" s="4">
        <v>3</v>
      </c>
      <c r="J35" s="4">
        <v>3</v>
      </c>
      <c r="K35" s="4" t="s">
        <v>29</v>
      </c>
      <c r="L35" s="4">
        <v>126</v>
      </c>
      <c r="M35" s="4">
        <v>126</v>
      </c>
      <c r="N35" s="4" t="s">
        <v>119</v>
      </c>
      <c r="O35" s="4" t="s">
        <v>120</v>
      </c>
      <c r="P35" s="4" t="s">
        <v>32</v>
      </c>
      <c r="Q35" s="4">
        <v>0</v>
      </c>
      <c r="R35" s="7">
        <v>44513</v>
      </c>
      <c r="S35" s="5">
        <v>44589</v>
      </c>
      <c r="T35" s="4" t="s">
        <v>33</v>
      </c>
      <c r="U35" s="4">
        <v>126</v>
      </c>
      <c r="V35" s="4">
        <v>0</v>
      </c>
      <c r="W35" s="4">
        <v>0</v>
      </c>
      <c r="Y35" s="4">
        <v>2021111225947</v>
      </c>
    </row>
    <row r="36" s="4" customFormat="1" spans="1:25">
      <c r="A36" s="4">
        <v>16961043766</v>
      </c>
      <c r="B36" s="4" t="s">
        <v>25</v>
      </c>
      <c r="C36" s="4" t="s">
        <v>26</v>
      </c>
      <c r="D36" s="4" t="s">
        <v>121</v>
      </c>
      <c r="E36" s="4" t="s">
        <v>62</v>
      </c>
      <c r="F36" s="5">
        <v>44584</v>
      </c>
      <c r="G36" s="5">
        <v>44586</v>
      </c>
      <c r="H36" s="4">
        <v>1</v>
      </c>
      <c r="I36" s="4">
        <v>2</v>
      </c>
      <c r="J36" s="4">
        <v>2</v>
      </c>
      <c r="K36" s="4" t="s">
        <v>29</v>
      </c>
      <c r="L36" s="4">
        <v>280</v>
      </c>
      <c r="M36" s="4">
        <v>280</v>
      </c>
      <c r="N36" s="4" t="s">
        <v>122</v>
      </c>
      <c r="O36" s="4" t="s">
        <v>120</v>
      </c>
      <c r="P36" s="4" t="s">
        <v>32</v>
      </c>
      <c r="Q36" s="4">
        <v>0</v>
      </c>
      <c r="R36" s="7">
        <v>44541</v>
      </c>
      <c r="S36" s="5">
        <v>44589</v>
      </c>
      <c r="T36" s="4" t="s">
        <v>33</v>
      </c>
      <c r="U36" s="4">
        <v>280</v>
      </c>
      <c r="V36" s="4">
        <v>0</v>
      </c>
      <c r="W36" s="4">
        <v>0</v>
      </c>
      <c r="X36" s="4">
        <v>2335452</v>
      </c>
      <c r="Y36" s="4">
        <v>11646100</v>
      </c>
    </row>
    <row r="37" s="4" customFormat="1" spans="1:25">
      <c r="A37" s="4">
        <v>17058858071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44585</v>
      </c>
      <c r="G37" s="5">
        <v>44586</v>
      </c>
      <c r="H37" s="4">
        <v>1</v>
      </c>
      <c r="I37" s="4">
        <v>1</v>
      </c>
      <c r="J37" s="4">
        <v>1</v>
      </c>
      <c r="K37" s="4" t="s">
        <v>29</v>
      </c>
      <c r="L37" s="4">
        <v>87</v>
      </c>
      <c r="M37" s="4">
        <v>87</v>
      </c>
      <c r="N37" s="4" t="s">
        <v>125</v>
      </c>
      <c r="O37" s="4" t="s">
        <v>120</v>
      </c>
      <c r="P37" s="4" t="s">
        <v>32</v>
      </c>
      <c r="Q37" s="4">
        <v>0</v>
      </c>
      <c r="R37" s="7">
        <v>44557</v>
      </c>
      <c r="S37" s="5">
        <v>44589</v>
      </c>
      <c r="T37" s="4" t="s">
        <v>33</v>
      </c>
      <c r="U37" s="4">
        <v>87</v>
      </c>
      <c r="V37" s="4">
        <v>0</v>
      </c>
      <c r="W37" s="4">
        <v>0</v>
      </c>
      <c r="X37" s="4">
        <v>2357997</v>
      </c>
      <c r="Y37" s="4" t="s">
        <v>116</v>
      </c>
    </row>
    <row r="38" s="4" customFormat="1" spans="1:24">
      <c r="A38" s="4">
        <v>17205060528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44585</v>
      </c>
      <c r="G38" s="5">
        <v>44586</v>
      </c>
      <c r="H38" s="4">
        <v>1</v>
      </c>
      <c r="I38" s="4">
        <v>1</v>
      </c>
      <c r="J38" s="4">
        <v>1</v>
      </c>
      <c r="K38" s="4" t="s">
        <v>29</v>
      </c>
      <c r="L38" s="4">
        <v>57</v>
      </c>
      <c r="M38" s="4">
        <v>57</v>
      </c>
      <c r="N38" s="4" t="s">
        <v>128</v>
      </c>
      <c r="O38" s="4" t="s">
        <v>120</v>
      </c>
      <c r="P38" s="4" t="s">
        <v>32</v>
      </c>
      <c r="Q38" s="4">
        <v>0</v>
      </c>
      <c r="R38" s="7">
        <v>44581</v>
      </c>
      <c r="S38" s="5">
        <v>44589</v>
      </c>
      <c r="T38" s="4" t="s">
        <v>33</v>
      </c>
      <c r="U38" s="4">
        <v>57</v>
      </c>
      <c r="V38" s="4">
        <v>0</v>
      </c>
      <c r="W38" s="4">
        <v>0</v>
      </c>
      <c r="X38" s="4">
        <v>2402487</v>
      </c>
    </row>
    <row r="39" s="4" customFormat="1" spans="1:25">
      <c r="A39" s="4">
        <v>17208036508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44584</v>
      </c>
      <c r="G39" s="5">
        <v>44586</v>
      </c>
      <c r="H39" s="4">
        <v>1</v>
      </c>
      <c r="I39" s="4">
        <v>2</v>
      </c>
      <c r="J39" s="4">
        <v>2</v>
      </c>
      <c r="K39" s="4" t="s">
        <v>29</v>
      </c>
      <c r="L39" s="4">
        <v>512</v>
      </c>
      <c r="M39" s="4">
        <v>512</v>
      </c>
      <c r="N39" s="4" t="s">
        <v>131</v>
      </c>
      <c r="O39" s="4" t="s">
        <v>120</v>
      </c>
      <c r="P39" s="4" t="s">
        <v>32</v>
      </c>
      <c r="Q39" s="4">
        <v>0</v>
      </c>
      <c r="R39" s="7">
        <v>44582</v>
      </c>
      <c r="S39" s="5">
        <v>44589</v>
      </c>
      <c r="T39" s="4" t="s">
        <v>33</v>
      </c>
      <c r="U39" s="4">
        <v>512</v>
      </c>
      <c r="V39" s="4">
        <v>0</v>
      </c>
      <c r="W39" s="4">
        <v>0</v>
      </c>
      <c r="X39" s="4">
        <v>2404309</v>
      </c>
      <c r="Y39" s="4" t="s">
        <v>132</v>
      </c>
    </row>
    <row r="40" s="4" customFormat="1" spans="1:25">
      <c r="A40" s="4">
        <v>17211041874</v>
      </c>
      <c r="B40" s="4" t="s">
        <v>25</v>
      </c>
      <c r="C40" s="4" t="s">
        <v>26</v>
      </c>
      <c r="D40" s="4" t="s">
        <v>133</v>
      </c>
      <c r="E40" s="4" t="s">
        <v>134</v>
      </c>
      <c r="F40" s="5">
        <v>44585</v>
      </c>
      <c r="G40" s="5">
        <v>44586</v>
      </c>
      <c r="H40" s="4">
        <v>1</v>
      </c>
      <c r="I40" s="4">
        <v>1</v>
      </c>
      <c r="J40" s="4">
        <v>1</v>
      </c>
      <c r="K40" s="4" t="s">
        <v>29</v>
      </c>
      <c r="L40" s="4">
        <v>105</v>
      </c>
      <c r="M40" s="4">
        <v>105</v>
      </c>
      <c r="N40" s="4" t="s">
        <v>135</v>
      </c>
      <c r="O40" s="4" t="s">
        <v>120</v>
      </c>
      <c r="P40" s="4" t="s">
        <v>32</v>
      </c>
      <c r="Q40" s="4">
        <v>0</v>
      </c>
      <c r="R40" s="7">
        <v>44582</v>
      </c>
      <c r="S40" s="5">
        <v>44589</v>
      </c>
      <c r="T40" s="4" t="s">
        <v>33</v>
      </c>
      <c r="U40" s="4">
        <v>105</v>
      </c>
      <c r="V40" s="4">
        <v>0</v>
      </c>
      <c r="W40" s="4">
        <v>0</v>
      </c>
      <c r="X40" s="4">
        <v>2404641</v>
      </c>
      <c r="Y40" s="4">
        <v>103289141</v>
      </c>
    </row>
    <row r="41" s="4" customFormat="1" spans="1:24">
      <c r="A41" s="4">
        <v>17221003330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44585</v>
      </c>
      <c r="G41" s="5">
        <v>44586</v>
      </c>
      <c r="H41" s="4">
        <v>1</v>
      </c>
      <c r="I41" s="4">
        <v>1</v>
      </c>
      <c r="J41" s="4">
        <v>1</v>
      </c>
      <c r="K41" s="4" t="s">
        <v>29</v>
      </c>
      <c r="L41" s="4">
        <v>73</v>
      </c>
      <c r="M41" s="4">
        <v>73</v>
      </c>
      <c r="N41" s="4" t="s">
        <v>138</v>
      </c>
      <c r="O41" s="4" t="s">
        <v>120</v>
      </c>
      <c r="P41" s="4" t="s">
        <v>32</v>
      </c>
      <c r="Q41" s="4">
        <v>0</v>
      </c>
      <c r="R41" s="7">
        <v>44584</v>
      </c>
      <c r="S41" s="5">
        <v>44589</v>
      </c>
      <c r="T41" s="4" t="s">
        <v>33</v>
      </c>
      <c r="U41" s="4">
        <v>73</v>
      </c>
      <c r="V41" s="4">
        <v>0</v>
      </c>
      <c r="W41" s="4">
        <v>0</v>
      </c>
      <c r="X41" s="4">
        <v>2407369</v>
      </c>
    </row>
    <row r="42" s="4" customFormat="1" spans="1:24">
      <c r="A42" s="4">
        <v>17226524980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44585</v>
      </c>
      <c r="G42" s="5">
        <v>44586</v>
      </c>
      <c r="H42" s="4">
        <v>1</v>
      </c>
      <c r="I42" s="4">
        <v>1</v>
      </c>
      <c r="J42" s="4">
        <v>1</v>
      </c>
      <c r="K42" s="4" t="s">
        <v>29</v>
      </c>
      <c r="L42" s="4">
        <v>22</v>
      </c>
      <c r="M42" s="4">
        <v>22</v>
      </c>
      <c r="N42" s="4" t="s">
        <v>141</v>
      </c>
      <c r="O42" s="4" t="s">
        <v>120</v>
      </c>
      <c r="P42" s="4" t="s">
        <v>32</v>
      </c>
      <c r="Q42" s="4">
        <v>0</v>
      </c>
      <c r="R42" s="7">
        <v>44585</v>
      </c>
      <c r="S42" s="5">
        <v>44589</v>
      </c>
      <c r="T42" s="4" t="s">
        <v>33</v>
      </c>
      <c r="U42" s="4">
        <v>22</v>
      </c>
      <c r="V42" s="4">
        <v>0</v>
      </c>
      <c r="W42" s="4">
        <v>0</v>
      </c>
      <c r="X42" s="4">
        <v>2407967</v>
      </c>
    </row>
    <row r="43" s="4" customFormat="1" spans="1:24">
      <c r="A43" s="4">
        <v>17227168290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44585</v>
      </c>
      <c r="G43" s="5">
        <v>44586</v>
      </c>
      <c r="H43" s="4">
        <v>1</v>
      </c>
      <c r="I43" s="4">
        <v>1</v>
      </c>
      <c r="J43" s="4">
        <v>1</v>
      </c>
      <c r="K43" s="4" t="s">
        <v>29</v>
      </c>
      <c r="L43" s="4">
        <v>54</v>
      </c>
      <c r="M43" s="4">
        <v>54</v>
      </c>
      <c r="N43" s="4" t="s">
        <v>144</v>
      </c>
      <c r="O43" s="4" t="s">
        <v>120</v>
      </c>
      <c r="P43" s="4" t="s">
        <v>32</v>
      </c>
      <c r="Q43" s="4">
        <v>0</v>
      </c>
      <c r="R43" s="7">
        <v>44585</v>
      </c>
      <c r="S43" s="5">
        <v>44589</v>
      </c>
      <c r="T43" s="4" t="s">
        <v>33</v>
      </c>
      <c r="U43" s="4">
        <v>54</v>
      </c>
      <c r="V43" s="4">
        <v>0</v>
      </c>
      <c r="W43" s="4">
        <v>0</v>
      </c>
      <c r="X43" s="4">
        <v>2408290</v>
      </c>
    </row>
    <row r="44" s="4" customFormat="1" spans="1:23">
      <c r="A44" s="4">
        <v>17227177501</v>
      </c>
      <c r="B44" s="4" t="s">
        <v>25</v>
      </c>
      <c r="C44" s="4" t="s">
        <v>26</v>
      </c>
      <c r="D44" s="4" t="s">
        <v>145</v>
      </c>
      <c r="E44" s="4" t="s">
        <v>38</v>
      </c>
      <c r="F44" s="5">
        <v>44585</v>
      </c>
      <c r="G44" s="5">
        <v>44586</v>
      </c>
      <c r="H44" s="4">
        <v>1</v>
      </c>
      <c r="I44" s="4">
        <v>1</v>
      </c>
      <c r="J44" s="4">
        <v>1</v>
      </c>
      <c r="K44" s="4" t="s">
        <v>29</v>
      </c>
      <c r="L44" s="4">
        <v>60</v>
      </c>
      <c r="M44" s="4">
        <v>60</v>
      </c>
      <c r="N44" s="4" t="s">
        <v>146</v>
      </c>
      <c r="O44" s="4" t="s">
        <v>120</v>
      </c>
      <c r="P44" s="4" t="s">
        <v>32</v>
      </c>
      <c r="Q44" s="4">
        <v>0</v>
      </c>
      <c r="R44" s="7">
        <v>44585</v>
      </c>
      <c r="S44" s="5">
        <v>44589</v>
      </c>
      <c r="T44" s="4" t="s">
        <v>33</v>
      </c>
      <c r="U44" s="4">
        <v>60</v>
      </c>
      <c r="V44" s="4">
        <v>0</v>
      </c>
      <c r="W44" s="4">
        <v>0</v>
      </c>
    </row>
    <row r="45" s="4" customFormat="1" spans="1:24">
      <c r="A45" s="4">
        <v>17227884350</v>
      </c>
      <c r="B45" s="4" t="s">
        <v>25</v>
      </c>
      <c r="C45" s="4" t="s">
        <v>26</v>
      </c>
      <c r="D45" s="4" t="s">
        <v>147</v>
      </c>
      <c r="E45" s="4" t="s">
        <v>148</v>
      </c>
      <c r="F45" s="5">
        <v>44585</v>
      </c>
      <c r="G45" s="5">
        <v>44586</v>
      </c>
      <c r="H45" s="4">
        <v>1</v>
      </c>
      <c r="I45" s="4">
        <v>1</v>
      </c>
      <c r="J45" s="4">
        <v>1</v>
      </c>
      <c r="K45" s="4" t="s">
        <v>29</v>
      </c>
      <c r="L45" s="4">
        <v>95</v>
      </c>
      <c r="M45" s="4">
        <v>95</v>
      </c>
      <c r="N45" s="4" t="s">
        <v>149</v>
      </c>
      <c r="O45" s="4" t="s">
        <v>120</v>
      </c>
      <c r="P45" s="4" t="s">
        <v>32</v>
      </c>
      <c r="Q45" s="4">
        <v>0</v>
      </c>
      <c r="R45" s="7">
        <v>44585</v>
      </c>
      <c r="S45" s="5">
        <v>44589</v>
      </c>
      <c r="T45" s="4" t="s">
        <v>33</v>
      </c>
      <c r="U45" s="4">
        <v>95</v>
      </c>
      <c r="V45" s="4">
        <v>0</v>
      </c>
      <c r="W45" s="4">
        <v>0</v>
      </c>
      <c r="X45" s="4">
        <v>2408392</v>
      </c>
    </row>
    <row r="46" s="4" customFormat="1" spans="1:25">
      <c r="A46" s="4">
        <v>16469573333</v>
      </c>
      <c r="B46" s="4" t="s">
        <v>25</v>
      </c>
      <c r="C46" s="4" t="s">
        <v>26</v>
      </c>
      <c r="D46" s="4" t="s">
        <v>150</v>
      </c>
      <c r="E46" s="4" t="s">
        <v>151</v>
      </c>
      <c r="F46" s="5">
        <v>44586</v>
      </c>
      <c r="G46" s="5">
        <v>44587</v>
      </c>
      <c r="H46" s="4">
        <v>1</v>
      </c>
      <c r="I46" s="4">
        <v>1</v>
      </c>
      <c r="J46" s="4">
        <v>1</v>
      </c>
      <c r="K46" s="4" t="s">
        <v>29</v>
      </c>
      <c r="L46" s="4">
        <v>145</v>
      </c>
      <c r="M46" s="4">
        <v>145</v>
      </c>
      <c r="N46" s="4" t="s">
        <v>152</v>
      </c>
      <c r="O46" s="4" t="s">
        <v>153</v>
      </c>
      <c r="P46" s="4" t="s">
        <v>32</v>
      </c>
      <c r="Q46" s="4">
        <v>0</v>
      </c>
      <c r="R46" s="7">
        <v>44474</v>
      </c>
      <c r="S46" s="5">
        <v>44590</v>
      </c>
      <c r="T46" s="4" t="s">
        <v>33</v>
      </c>
      <c r="U46" s="4">
        <v>145</v>
      </c>
      <c r="V46" s="4">
        <v>0</v>
      </c>
      <c r="W46" s="4">
        <v>0</v>
      </c>
      <c r="X46" s="4">
        <v>2272888</v>
      </c>
      <c r="Y46" s="4">
        <v>622380408</v>
      </c>
    </row>
    <row r="47" s="4" customFormat="1" spans="1:25">
      <c r="A47" s="4">
        <v>17201917146</v>
      </c>
      <c r="B47" s="4" t="s">
        <v>25</v>
      </c>
      <c r="C47" s="4" t="s">
        <v>26</v>
      </c>
      <c r="D47" s="4" t="s">
        <v>64</v>
      </c>
      <c r="E47" s="4" t="s">
        <v>65</v>
      </c>
      <c r="F47" s="5">
        <v>44585</v>
      </c>
      <c r="G47" s="5">
        <v>44587</v>
      </c>
      <c r="H47" s="4">
        <v>1</v>
      </c>
      <c r="I47" s="4">
        <v>2</v>
      </c>
      <c r="J47" s="4">
        <v>2</v>
      </c>
      <c r="K47" s="4" t="s">
        <v>29</v>
      </c>
      <c r="L47" s="4">
        <v>332</v>
      </c>
      <c r="M47" s="4">
        <v>332</v>
      </c>
      <c r="N47" s="4" t="s">
        <v>154</v>
      </c>
      <c r="O47" s="4" t="s">
        <v>153</v>
      </c>
      <c r="P47" s="4" t="s">
        <v>32</v>
      </c>
      <c r="Q47" s="4">
        <v>0</v>
      </c>
      <c r="R47" s="7">
        <v>44581</v>
      </c>
      <c r="S47" s="5">
        <v>44590</v>
      </c>
      <c r="T47" s="4" t="s">
        <v>33</v>
      </c>
      <c r="U47" s="4">
        <v>332</v>
      </c>
      <c r="V47" s="4">
        <v>0</v>
      </c>
      <c r="W47" s="4">
        <v>0</v>
      </c>
      <c r="X47" s="4">
        <v>2401649</v>
      </c>
      <c r="Y47" s="4">
        <v>72160278</v>
      </c>
    </row>
    <row r="48" s="4" customFormat="1" spans="1:27">
      <c r="A48" s="4">
        <v>17205547726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44585</v>
      </c>
      <c r="G48" s="5">
        <v>44587</v>
      </c>
      <c r="H48" s="4">
        <v>3</v>
      </c>
      <c r="I48" s="4">
        <v>2</v>
      </c>
      <c r="J48" s="4">
        <v>6</v>
      </c>
      <c r="K48" s="4" t="s">
        <v>29</v>
      </c>
      <c r="L48" s="4">
        <v>618</v>
      </c>
      <c r="M48" s="4">
        <v>618</v>
      </c>
      <c r="N48" s="4" t="s">
        <v>157</v>
      </c>
      <c r="O48" s="4" t="s">
        <v>153</v>
      </c>
      <c r="P48" s="4" t="s">
        <v>32</v>
      </c>
      <c r="Q48" s="4">
        <v>0</v>
      </c>
      <c r="R48" s="7">
        <v>44581</v>
      </c>
      <c r="S48" s="5">
        <v>44590</v>
      </c>
      <c r="T48" s="4" t="s">
        <v>33</v>
      </c>
      <c r="U48" s="4">
        <v>618</v>
      </c>
      <c r="V48" s="4">
        <v>0</v>
      </c>
      <c r="W48" s="4">
        <v>0</v>
      </c>
      <c r="X48" s="4">
        <v>2402801</v>
      </c>
      <c r="Y48" s="4">
        <v>22862228</v>
      </c>
      <c r="Z48" s="4">
        <v>22862226</v>
      </c>
      <c r="AA48" s="4">
        <v>22862227</v>
      </c>
    </row>
    <row r="49" s="4" customFormat="1" spans="1:25">
      <c r="A49" s="4">
        <v>17218595724</v>
      </c>
      <c r="B49" s="4" t="s">
        <v>25</v>
      </c>
      <c r="C49" s="4" t="s">
        <v>26</v>
      </c>
      <c r="D49" s="4" t="s">
        <v>158</v>
      </c>
      <c r="E49" s="4" t="s">
        <v>148</v>
      </c>
      <c r="F49" s="5">
        <v>44585</v>
      </c>
      <c r="G49" s="5">
        <v>44587</v>
      </c>
      <c r="H49" s="4">
        <v>1</v>
      </c>
      <c r="I49" s="4">
        <v>2</v>
      </c>
      <c r="J49" s="4">
        <v>2</v>
      </c>
      <c r="K49" s="4" t="s">
        <v>29</v>
      </c>
      <c r="L49" s="4">
        <v>109</v>
      </c>
      <c r="M49" s="4">
        <v>109</v>
      </c>
      <c r="N49" s="4" t="s">
        <v>159</v>
      </c>
      <c r="O49" s="4" t="s">
        <v>153</v>
      </c>
      <c r="P49" s="4" t="s">
        <v>32</v>
      </c>
      <c r="Q49" s="4">
        <v>0</v>
      </c>
      <c r="R49" s="7">
        <v>44583</v>
      </c>
      <c r="S49" s="5">
        <v>44590</v>
      </c>
      <c r="T49" s="4" t="s">
        <v>33</v>
      </c>
      <c r="U49" s="4">
        <v>109</v>
      </c>
      <c r="V49" s="4">
        <v>0</v>
      </c>
      <c r="W49" s="4">
        <v>0</v>
      </c>
      <c r="X49" s="4">
        <v>2406668</v>
      </c>
      <c r="Y49" s="4">
        <v>1884053939</v>
      </c>
    </row>
    <row r="50" s="4" customFormat="1" spans="1:24">
      <c r="A50" s="4">
        <v>17225328241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44585</v>
      </c>
      <c r="G50" s="5">
        <v>44587</v>
      </c>
      <c r="H50" s="4">
        <v>1</v>
      </c>
      <c r="I50" s="4">
        <v>2</v>
      </c>
      <c r="J50" s="4">
        <v>2</v>
      </c>
      <c r="K50" s="4" t="s">
        <v>29</v>
      </c>
      <c r="L50" s="4">
        <v>46</v>
      </c>
      <c r="M50" s="4">
        <v>46</v>
      </c>
      <c r="N50" s="4" t="s">
        <v>162</v>
      </c>
      <c r="O50" s="4" t="s">
        <v>153</v>
      </c>
      <c r="P50" s="4" t="s">
        <v>32</v>
      </c>
      <c r="Q50" s="4">
        <v>0</v>
      </c>
      <c r="R50" s="7">
        <v>44585</v>
      </c>
      <c r="S50" s="5">
        <v>44590</v>
      </c>
      <c r="T50" s="4" t="s">
        <v>33</v>
      </c>
      <c r="U50" s="4">
        <v>46</v>
      </c>
      <c r="V50" s="4">
        <v>0</v>
      </c>
      <c r="W50" s="4">
        <v>0</v>
      </c>
      <c r="X50" s="4">
        <v>2407585</v>
      </c>
    </row>
    <row r="51" s="4" customFormat="1" spans="1:25">
      <c r="A51" s="4">
        <v>17226030662</v>
      </c>
      <c r="B51" s="4" t="s">
        <v>25</v>
      </c>
      <c r="C51" s="4" t="s">
        <v>26</v>
      </c>
      <c r="D51" s="4" t="s">
        <v>163</v>
      </c>
      <c r="E51" s="4" t="s">
        <v>164</v>
      </c>
      <c r="F51" s="5">
        <v>44586</v>
      </c>
      <c r="G51" s="5">
        <v>44587</v>
      </c>
      <c r="H51" s="4">
        <v>1</v>
      </c>
      <c r="I51" s="4">
        <v>1</v>
      </c>
      <c r="J51" s="4">
        <v>1</v>
      </c>
      <c r="K51" s="4" t="s">
        <v>29</v>
      </c>
      <c r="L51" s="4">
        <v>92</v>
      </c>
      <c r="M51" s="4">
        <v>92</v>
      </c>
      <c r="N51" s="4" t="s">
        <v>165</v>
      </c>
      <c r="O51" s="4" t="s">
        <v>153</v>
      </c>
      <c r="P51" s="4" t="s">
        <v>32</v>
      </c>
      <c r="Q51" s="4">
        <v>0</v>
      </c>
      <c r="R51" s="7">
        <v>44585</v>
      </c>
      <c r="S51" s="5">
        <v>44590</v>
      </c>
      <c r="T51" s="4" t="s">
        <v>33</v>
      </c>
      <c r="U51" s="4">
        <v>92</v>
      </c>
      <c r="V51" s="4">
        <v>0</v>
      </c>
      <c r="W51" s="4">
        <v>0</v>
      </c>
      <c r="X51" s="4">
        <v>2407771</v>
      </c>
      <c r="Y51" s="4" t="s">
        <v>166</v>
      </c>
    </row>
    <row r="52" s="4" customFormat="1" spans="1:25">
      <c r="A52" s="4">
        <v>17228432726</v>
      </c>
      <c r="B52" s="4" t="s">
        <v>25</v>
      </c>
      <c r="C52" s="4" t="s">
        <v>26</v>
      </c>
      <c r="D52" s="4" t="s">
        <v>167</v>
      </c>
      <c r="E52" s="4" t="s">
        <v>168</v>
      </c>
      <c r="F52" s="5">
        <v>44586</v>
      </c>
      <c r="G52" s="5">
        <v>44587</v>
      </c>
      <c r="H52" s="4">
        <v>1</v>
      </c>
      <c r="I52" s="4">
        <v>1</v>
      </c>
      <c r="J52" s="4">
        <v>1</v>
      </c>
      <c r="K52" s="4" t="s">
        <v>29</v>
      </c>
      <c r="L52" s="4">
        <v>219</v>
      </c>
      <c r="M52" s="4">
        <v>219</v>
      </c>
      <c r="N52" s="4" t="s">
        <v>169</v>
      </c>
      <c r="O52" s="4" t="s">
        <v>153</v>
      </c>
      <c r="P52" s="4" t="s">
        <v>32</v>
      </c>
      <c r="Q52" s="4">
        <v>0</v>
      </c>
      <c r="R52" s="7">
        <v>44586</v>
      </c>
      <c r="S52" s="5">
        <v>44590</v>
      </c>
      <c r="T52" s="4" t="s">
        <v>33</v>
      </c>
      <c r="U52" s="4">
        <v>219</v>
      </c>
      <c r="V52" s="4">
        <v>0</v>
      </c>
      <c r="W52" s="4">
        <v>0</v>
      </c>
      <c r="Y52" s="4" t="s">
        <v>170</v>
      </c>
    </row>
    <row r="53" s="4" customFormat="1" spans="1:24">
      <c r="A53" s="4">
        <v>17228497276</v>
      </c>
      <c r="B53" s="4" t="s">
        <v>25</v>
      </c>
      <c r="C53" s="4" t="s">
        <v>26</v>
      </c>
      <c r="D53" s="4" t="s">
        <v>171</v>
      </c>
      <c r="E53" s="4" t="s">
        <v>172</v>
      </c>
      <c r="F53" s="5">
        <v>44586</v>
      </c>
      <c r="G53" s="5">
        <v>44587</v>
      </c>
      <c r="H53" s="4">
        <v>1</v>
      </c>
      <c r="I53" s="4">
        <v>1</v>
      </c>
      <c r="J53" s="4">
        <v>1</v>
      </c>
      <c r="K53" s="4" t="s">
        <v>29</v>
      </c>
      <c r="L53" s="4">
        <v>24</v>
      </c>
      <c r="M53" s="4">
        <v>24</v>
      </c>
      <c r="N53" s="4" t="s">
        <v>173</v>
      </c>
      <c r="O53" s="4" t="s">
        <v>153</v>
      </c>
      <c r="P53" s="4" t="s">
        <v>32</v>
      </c>
      <c r="Q53" s="4">
        <v>0</v>
      </c>
      <c r="R53" s="7">
        <v>44586</v>
      </c>
      <c r="S53" s="5">
        <v>44590</v>
      </c>
      <c r="T53" s="4" t="s">
        <v>33</v>
      </c>
      <c r="U53" s="4">
        <v>24</v>
      </c>
      <c r="V53" s="4">
        <v>0</v>
      </c>
      <c r="W53" s="4">
        <v>0</v>
      </c>
      <c r="X53" s="4">
        <v>2408489</v>
      </c>
    </row>
    <row r="54" s="4" customFormat="1" spans="1:25">
      <c r="A54" s="4">
        <v>17228841043</v>
      </c>
      <c r="B54" s="4" t="s">
        <v>25</v>
      </c>
      <c r="C54" s="4" t="s">
        <v>26</v>
      </c>
      <c r="D54" s="4" t="s">
        <v>174</v>
      </c>
      <c r="E54" s="4" t="s">
        <v>175</v>
      </c>
      <c r="F54" s="5">
        <v>44586</v>
      </c>
      <c r="G54" s="5">
        <v>44587</v>
      </c>
      <c r="H54" s="4">
        <v>1</v>
      </c>
      <c r="I54" s="4">
        <v>1</v>
      </c>
      <c r="J54" s="4">
        <v>1</v>
      </c>
      <c r="K54" s="4" t="s">
        <v>29</v>
      </c>
      <c r="L54" s="4">
        <v>72</v>
      </c>
      <c r="M54" s="4">
        <v>72</v>
      </c>
      <c r="N54" s="4" t="s">
        <v>176</v>
      </c>
      <c r="O54" s="4" t="s">
        <v>153</v>
      </c>
      <c r="P54" s="4" t="s">
        <v>32</v>
      </c>
      <c r="Q54" s="4">
        <v>0</v>
      </c>
      <c r="R54" s="7">
        <v>44586</v>
      </c>
      <c r="S54" s="5">
        <v>44590</v>
      </c>
      <c r="T54" s="4" t="s">
        <v>33</v>
      </c>
      <c r="U54" s="4">
        <v>72</v>
      </c>
      <c r="V54" s="4">
        <v>0</v>
      </c>
      <c r="W54" s="4">
        <v>0</v>
      </c>
      <c r="X54" s="4">
        <v>2408577</v>
      </c>
      <c r="Y54" s="4">
        <v>1885059909</v>
      </c>
    </row>
    <row r="55" s="4" customFormat="1" spans="1:25">
      <c r="A55" s="4">
        <v>17234644935</v>
      </c>
      <c r="B55" s="4" t="s">
        <v>25</v>
      </c>
      <c r="C55" s="4" t="s">
        <v>26</v>
      </c>
      <c r="D55" s="4" t="s">
        <v>177</v>
      </c>
      <c r="E55" s="4" t="s">
        <v>178</v>
      </c>
      <c r="F55" s="5">
        <v>44586</v>
      </c>
      <c r="G55" s="5">
        <v>44587</v>
      </c>
      <c r="H55" s="4">
        <v>1</v>
      </c>
      <c r="I55" s="4">
        <v>1</v>
      </c>
      <c r="J55" s="4">
        <v>1</v>
      </c>
      <c r="K55" s="4" t="s">
        <v>29</v>
      </c>
      <c r="L55" s="4">
        <v>45</v>
      </c>
      <c r="M55" s="4">
        <v>45</v>
      </c>
      <c r="N55" s="4" t="s">
        <v>179</v>
      </c>
      <c r="O55" s="4" t="s">
        <v>153</v>
      </c>
      <c r="P55" s="4" t="s">
        <v>32</v>
      </c>
      <c r="Q55" s="4">
        <v>0</v>
      </c>
      <c r="R55" s="7">
        <v>44586</v>
      </c>
      <c r="S55" s="5">
        <v>44590</v>
      </c>
      <c r="T55" s="4" t="s">
        <v>33</v>
      </c>
      <c r="U55" s="4">
        <v>45</v>
      </c>
      <c r="V55" s="4">
        <v>0</v>
      </c>
      <c r="W55" s="4">
        <v>0</v>
      </c>
      <c r="X55" s="4">
        <v>2408967</v>
      </c>
      <c r="Y55" s="4" t="s">
        <v>180</v>
      </c>
    </row>
    <row r="56" s="4" customFormat="1" spans="1:24">
      <c r="A56" s="4">
        <v>15792542147</v>
      </c>
      <c r="B56" s="4" t="s">
        <v>25</v>
      </c>
      <c r="C56" s="4" t="s">
        <v>85</v>
      </c>
      <c r="D56" s="4" t="s">
        <v>181</v>
      </c>
      <c r="E56" s="4" t="s">
        <v>182</v>
      </c>
      <c r="F56" s="5">
        <v>44533</v>
      </c>
      <c r="G56" s="5">
        <v>44534</v>
      </c>
      <c r="H56" s="4">
        <v>1</v>
      </c>
      <c r="I56" s="4">
        <v>1</v>
      </c>
      <c r="J56" s="4">
        <v>1</v>
      </c>
      <c r="K56" s="4" t="s">
        <v>29</v>
      </c>
      <c r="L56" s="4">
        <v>2.5</v>
      </c>
      <c r="M56" s="4">
        <v>2.5</v>
      </c>
      <c r="N56" s="4" t="s">
        <v>183</v>
      </c>
      <c r="O56" s="4" t="s">
        <v>153</v>
      </c>
      <c r="P56" s="4" t="s">
        <v>32</v>
      </c>
      <c r="Q56" s="4">
        <v>0</v>
      </c>
      <c r="R56" s="7">
        <v>44390</v>
      </c>
      <c r="S56" s="5">
        <v>44590</v>
      </c>
      <c r="T56" s="4" t="s">
        <v>33</v>
      </c>
      <c r="U56" s="4">
        <v>2.5</v>
      </c>
      <c r="V56" s="4">
        <v>0</v>
      </c>
      <c r="W56" s="4">
        <v>0</v>
      </c>
      <c r="X56" s="4">
        <v>2195506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2"/>
  <sheetViews>
    <sheetView tabSelected="1" workbookViewId="0">
      <selection activeCell="H73" sqref="H73"/>
    </sheetView>
  </sheetViews>
  <sheetFormatPr defaultColWidth="9" defaultRowHeight="13.5"/>
  <cols>
    <col min="1" max="1" width="14.37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</v>
      </c>
    </row>
    <row r="2" s="4" customFormat="1" hidden="1" spans="1:9">
      <c r="A2" s="4">
        <v>16752602148</v>
      </c>
      <c r="B2" s="5">
        <v>44582</v>
      </c>
      <c r="C2" s="5">
        <v>44585</v>
      </c>
      <c r="D2" s="4">
        <v>132</v>
      </c>
      <c r="E2" s="4" t="str">
        <f>VLOOKUP(A2,HOP!A:L,12,0)</f>
        <v>132.00</v>
      </c>
      <c r="F2" s="4" t="str">
        <f>VLOOKUP(A2,HOP!A:C,3,0)</f>
        <v>2292334</v>
      </c>
      <c r="G2" s="4">
        <f>D2-E2</f>
        <v>0</v>
      </c>
      <c r="H2" s="4" t="str">
        <f>$H$1&amp;F2</f>
        <v>，2292334</v>
      </c>
      <c r="I2" s="4" t="str">
        <f>VLOOKUP(A2,HOP!A:T,20,0)</f>
        <v>直连</v>
      </c>
    </row>
    <row r="3" s="4" customFormat="1" hidden="1" spans="1:9">
      <c r="A3" s="4">
        <v>16903337355</v>
      </c>
      <c r="B3" s="5">
        <v>44584</v>
      </c>
      <c r="C3" s="5">
        <v>44585</v>
      </c>
      <c r="D3" s="4">
        <v>130</v>
      </c>
      <c r="E3" s="4" t="str">
        <f>VLOOKUP(A3,HOP!A:L,12,0)</f>
        <v>130.00</v>
      </c>
      <c r="F3" s="4" t="str">
        <f>VLOOKUP(A3,HOP!A:C,3,0)</f>
        <v>2322543</v>
      </c>
      <c r="G3" s="4">
        <f t="shared" ref="G3:G34" si="0">D3-E3</f>
        <v>0</v>
      </c>
      <c r="H3" s="4" t="str">
        <f t="shared" ref="H3:H34" si="1">$H$1&amp;F3</f>
        <v>，2322543</v>
      </c>
      <c r="I3" s="4" t="str">
        <f>VLOOKUP(A3,HOP!A:T,20,0)</f>
        <v>直连</v>
      </c>
    </row>
    <row r="4" s="4" customFormat="1" hidden="1" spans="1:9">
      <c r="A4" s="4">
        <v>17165442353</v>
      </c>
      <c r="B4" s="5">
        <v>44584</v>
      </c>
      <c r="C4" s="5">
        <v>44585</v>
      </c>
      <c r="D4" s="4">
        <v>48</v>
      </c>
      <c r="E4" s="4" t="str">
        <f>VLOOKUP(A4,HOP!A:L,12,0)</f>
        <v>48.00</v>
      </c>
      <c r="F4" s="4" t="str">
        <f>VLOOKUP(A4,HOP!A:C,3,0)</f>
        <v>2387038</v>
      </c>
      <c r="G4" s="4">
        <f t="shared" si="0"/>
        <v>0</v>
      </c>
      <c r="H4" s="4" t="str">
        <f t="shared" si="1"/>
        <v>，2387038</v>
      </c>
      <c r="I4" s="4" t="str">
        <f>VLOOKUP(A4,HOP!A:T,20,0)</f>
        <v>直连</v>
      </c>
    </row>
    <row r="5" s="4" customFormat="1" hidden="1" spans="1:9">
      <c r="A5" s="4">
        <v>17178850142</v>
      </c>
      <c r="B5" s="5">
        <v>44580</v>
      </c>
      <c r="C5" s="5">
        <v>44585</v>
      </c>
      <c r="D5" s="4">
        <v>1680</v>
      </c>
      <c r="E5" s="4" t="str">
        <f>VLOOKUP(A5,HOP!A:L,12,0)</f>
        <v>1680.00</v>
      </c>
      <c r="F5" s="4" t="str">
        <f>VLOOKUP(A5,HOP!A:C,3,0)</f>
        <v>2391904</v>
      </c>
      <c r="G5" s="4">
        <f t="shared" si="0"/>
        <v>0</v>
      </c>
      <c r="H5" s="4" t="str">
        <f t="shared" si="1"/>
        <v>，2391904</v>
      </c>
      <c r="I5" s="4" t="str">
        <f>VLOOKUP(A5,HOP!A:T,20,0)</f>
        <v>直连</v>
      </c>
    </row>
    <row r="6" s="4" customFormat="1" hidden="1" spans="1:9">
      <c r="A6" s="4">
        <v>17193554197</v>
      </c>
      <c r="B6" s="5">
        <v>44584</v>
      </c>
      <c r="C6" s="5">
        <v>44585</v>
      </c>
      <c r="D6" s="4">
        <v>101</v>
      </c>
      <c r="E6" s="4" t="str">
        <f>VLOOKUP(A6,HOP!A:L,12,0)</f>
        <v>101.00</v>
      </c>
      <c r="F6" s="4" t="str">
        <f>VLOOKUP(A6,HOP!A:C,3,0)</f>
        <v>2397626</v>
      </c>
      <c r="G6" s="4">
        <f t="shared" si="0"/>
        <v>0</v>
      </c>
      <c r="H6" s="4" t="str">
        <f t="shared" si="1"/>
        <v>，2397626</v>
      </c>
      <c r="I6" s="4" t="str">
        <f>VLOOKUP(A6,HOP!A:T,20,0)</f>
        <v>直连</v>
      </c>
    </row>
    <row r="7" s="4" customFormat="1" hidden="1" spans="1:9">
      <c r="A7" s="4">
        <v>17194690694</v>
      </c>
      <c r="B7" s="5">
        <v>44584</v>
      </c>
      <c r="C7" s="5">
        <v>44585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17198507442</v>
      </c>
      <c r="B8" s="5">
        <v>44580</v>
      </c>
      <c r="C8" s="5">
        <v>44585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4">
        <v>17201485219</v>
      </c>
      <c r="B9" s="5">
        <v>44584</v>
      </c>
      <c r="C9" s="5">
        <v>44585</v>
      </c>
      <c r="D9" s="4">
        <v>171</v>
      </c>
      <c r="E9" s="4" t="str">
        <f>VLOOKUP(A9,HOP!A:L,12,0)</f>
        <v>171.00</v>
      </c>
      <c r="F9" s="4" t="str">
        <f>VLOOKUP(A9,HOP!A:C,3,0)</f>
        <v>2401477</v>
      </c>
      <c r="G9" s="4">
        <f t="shared" si="0"/>
        <v>0</v>
      </c>
      <c r="H9" s="4" t="str">
        <f t="shared" si="1"/>
        <v>，2401477</v>
      </c>
      <c r="I9" s="4" t="str">
        <f>VLOOKUP(A9,HOP!A:T,20,0)</f>
        <v>直连</v>
      </c>
    </row>
    <row r="10" s="4" customFormat="1" hidden="1" spans="1:9">
      <c r="A10" s="4">
        <v>17201836423</v>
      </c>
      <c r="B10" s="5">
        <v>44584</v>
      </c>
      <c r="C10" s="5">
        <v>44585</v>
      </c>
      <c r="D10" s="4">
        <v>48</v>
      </c>
      <c r="E10" s="4" t="str">
        <f>VLOOKUP(A10,HOP!A:L,12,0)</f>
        <v>48.00</v>
      </c>
      <c r="F10" s="4" t="str">
        <f>VLOOKUP(A10,HOP!A:C,3,0)</f>
        <v>2401583</v>
      </c>
      <c r="G10" s="4">
        <f t="shared" si="0"/>
        <v>0</v>
      </c>
      <c r="H10" s="4" t="str">
        <f t="shared" si="1"/>
        <v>，2401583</v>
      </c>
      <c r="I10" s="4" t="str">
        <f>VLOOKUP(A10,HOP!A:T,20,0)</f>
        <v>直连</v>
      </c>
    </row>
    <row r="11" s="4" customFormat="1" hidden="1" spans="1:9">
      <c r="A11" s="4">
        <v>17201860454</v>
      </c>
      <c r="B11" s="5">
        <v>44584</v>
      </c>
      <c r="C11" s="5">
        <v>44585</v>
      </c>
      <c r="D11" s="4">
        <v>176</v>
      </c>
      <c r="E11" s="4" t="str">
        <f>VLOOKUP(A11,HOP!A:L,12,0)</f>
        <v>176.00</v>
      </c>
      <c r="F11" s="4" t="str">
        <f>VLOOKUP(A11,HOP!A:C,3,0)</f>
        <v>2401594</v>
      </c>
      <c r="G11" s="4">
        <f t="shared" si="0"/>
        <v>0</v>
      </c>
      <c r="H11" s="4" t="str">
        <f t="shared" si="1"/>
        <v>，2401594</v>
      </c>
      <c r="I11" s="4" t="str">
        <f>VLOOKUP(A11,HOP!A:T,20,0)</f>
        <v>直连</v>
      </c>
    </row>
    <row r="12" s="4" customFormat="1" hidden="1" spans="1:9">
      <c r="A12" s="4">
        <v>17204057511</v>
      </c>
      <c r="B12" s="5">
        <v>44582</v>
      </c>
      <c r="C12" s="5">
        <v>44585</v>
      </c>
      <c r="D12" s="4">
        <v>492</v>
      </c>
      <c r="E12" s="4" t="str">
        <f>VLOOKUP(A12,HOP!A:L,12,0)</f>
        <v>492.00</v>
      </c>
      <c r="F12" s="4" t="str">
        <f>VLOOKUP(A12,HOP!A:C,3,0)</f>
        <v>2402034</v>
      </c>
      <c r="G12" s="4">
        <f t="shared" si="0"/>
        <v>0</v>
      </c>
      <c r="H12" s="4" t="str">
        <f t="shared" si="1"/>
        <v>，2402034</v>
      </c>
      <c r="I12" s="4" t="str">
        <f>VLOOKUP(A12,HOP!A:T,20,0)</f>
        <v>直连</v>
      </c>
    </row>
    <row r="13" s="4" customFormat="1" hidden="1" spans="1:9">
      <c r="A13" s="4">
        <v>17204689400</v>
      </c>
      <c r="B13" s="5">
        <v>44584</v>
      </c>
      <c r="C13" s="5">
        <v>44585</v>
      </c>
      <c r="D13" s="4">
        <v>164</v>
      </c>
      <c r="E13" s="4" t="str">
        <f>VLOOKUP(A13,HOP!A:L,12,0)</f>
        <v>164.00</v>
      </c>
      <c r="F13" s="4" t="str">
        <f>VLOOKUP(A13,HOP!A:C,3,0)</f>
        <v>2402260</v>
      </c>
      <c r="G13" s="4">
        <f t="shared" si="0"/>
        <v>0</v>
      </c>
      <c r="H13" s="4" t="str">
        <f t="shared" si="1"/>
        <v>，2402260</v>
      </c>
      <c r="I13" s="4" t="str">
        <f>VLOOKUP(A13,HOP!A:T,20,0)</f>
        <v>直连</v>
      </c>
    </row>
    <row r="14" s="4" customFormat="1" hidden="1" spans="1:9">
      <c r="A14" s="4">
        <v>17210735157</v>
      </c>
      <c r="B14" s="5">
        <v>44584</v>
      </c>
      <c r="C14" s="5">
        <v>44585</v>
      </c>
      <c r="D14" s="4">
        <v>35</v>
      </c>
      <c r="E14" s="4" t="str">
        <f>VLOOKUP(A14,HOP!A:L,12,0)</f>
        <v>35.00</v>
      </c>
      <c r="F14" s="4" t="str">
        <f>VLOOKUP(A14,HOP!A:C,3,0)</f>
        <v>2404485</v>
      </c>
      <c r="G14" s="4">
        <f t="shared" si="0"/>
        <v>0</v>
      </c>
      <c r="H14" s="4" t="str">
        <f t="shared" si="1"/>
        <v>，2404485</v>
      </c>
      <c r="I14" s="4" t="str">
        <f>VLOOKUP(A14,HOP!A:T,20,0)</f>
        <v>直连</v>
      </c>
    </row>
    <row r="15" s="4" customFormat="1" hidden="1" spans="1:9">
      <c r="A15" s="4">
        <v>17219282898</v>
      </c>
      <c r="B15" s="5">
        <v>44584</v>
      </c>
      <c r="C15" s="5">
        <v>44585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4">
        <v>17219691011</v>
      </c>
      <c r="B16" s="5">
        <v>44584</v>
      </c>
      <c r="C16" s="5">
        <v>44585</v>
      </c>
      <c r="D16" s="4">
        <v>50</v>
      </c>
      <c r="E16" s="4" t="str">
        <f>VLOOKUP(A16,HOP!A:L,12,0)</f>
        <v>50.00</v>
      </c>
      <c r="F16" s="4" t="str">
        <f>VLOOKUP(A16,HOP!A:C,3,0)</f>
        <v>2406985</v>
      </c>
      <c r="G16" s="4">
        <f t="shared" si="0"/>
        <v>0</v>
      </c>
      <c r="H16" s="4" t="str">
        <f t="shared" si="1"/>
        <v>，2406985</v>
      </c>
      <c r="I16" s="4" t="str">
        <f>VLOOKUP(A16,HOP!A:T,20,0)</f>
        <v>直连</v>
      </c>
    </row>
    <row r="17" s="4" customFormat="1" hidden="1" spans="1:9">
      <c r="A17" s="4">
        <v>17220110841</v>
      </c>
      <c r="B17" s="5">
        <v>44584</v>
      </c>
      <c r="C17" s="5">
        <v>44585</v>
      </c>
      <c r="D17" s="4">
        <v>50</v>
      </c>
      <c r="E17" s="4" t="str">
        <f>VLOOKUP(A17,HOP!A:L,12,0)</f>
        <v>50.00</v>
      </c>
      <c r="F17" s="4" t="str">
        <f>VLOOKUP(A17,HOP!A:C,3,0)</f>
        <v>2407099</v>
      </c>
      <c r="G17" s="4">
        <f t="shared" si="0"/>
        <v>0</v>
      </c>
      <c r="H17" s="4" t="str">
        <f t="shared" si="1"/>
        <v>，2407099</v>
      </c>
      <c r="I17" s="4" t="str">
        <f>VLOOKUP(A17,HOP!A:T,20,0)</f>
        <v>直连</v>
      </c>
    </row>
    <row r="18" s="4" customFormat="1" hidden="1" spans="1:9">
      <c r="A18" s="4">
        <v>17221118326</v>
      </c>
      <c r="B18" s="5">
        <v>44584</v>
      </c>
      <c r="C18" s="5">
        <v>44585</v>
      </c>
      <c r="D18" s="4">
        <v>54</v>
      </c>
      <c r="E18" s="4" t="str">
        <f>VLOOKUP(A18,HOP!A:L,12,0)</f>
        <v>54.00</v>
      </c>
      <c r="F18" s="4" t="str">
        <f>VLOOKUP(A18,HOP!A:C,3,0)</f>
        <v>2407392</v>
      </c>
      <c r="G18" s="4">
        <f t="shared" si="0"/>
        <v>0</v>
      </c>
      <c r="H18" s="4" t="str">
        <f t="shared" si="1"/>
        <v>，2407392</v>
      </c>
      <c r="I18" s="4" t="str">
        <f>VLOOKUP(A18,HOP!A:T,20,0)</f>
        <v>直连</v>
      </c>
    </row>
    <row r="19" s="4" customFormat="1" spans="1:10">
      <c r="A19" s="4">
        <v>16741684650</v>
      </c>
      <c r="B19" s="5">
        <v>44546</v>
      </c>
      <c r="C19" s="5">
        <v>44548</v>
      </c>
      <c r="D19" s="4">
        <v>-149.4</v>
      </c>
      <c r="E19" s="4" t="e">
        <f>VLOOKUP(A19,HOP!A:L,12,0)</f>
        <v>#N/A</v>
      </c>
      <c r="F19" s="4">
        <v>2290135</v>
      </c>
      <c r="G19" s="4" t="e">
        <f t="shared" si="0"/>
        <v>#N/A</v>
      </c>
      <c r="H19" s="4" t="str">
        <f t="shared" si="1"/>
        <v>，2290135</v>
      </c>
      <c r="I19" s="4" t="e">
        <f>VLOOKUP(A19,HOP!A:T,20,0)</f>
        <v>#N/A</v>
      </c>
      <c r="J19" s="6" t="s">
        <v>185</v>
      </c>
    </row>
    <row r="20" s="4" customFormat="1" spans="1:10">
      <c r="A20" s="4">
        <v>16903794674</v>
      </c>
      <c r="B20" s="5">
        <v>44558</v>
      </c>
      <c r="C20" s="5">
        <v>44562</v>
      </c>
      <c r="D20" s="4">
        <v>15.05</v>
      </c>
      <c r="E20" s="4" t="e">
        <f>VLOOKUP(A20,HOP!A:L,12,0)</f>
        <v>#N/A</v>
      </c>
      <c r="F20" s="4">
        <v>2322768</v>
      </c>
      <c r="G20" s="4" t="e">
        <f t="shared" si="0"/>
        <v>#N/A</v>
      </c>
      <c r="H20" s="4" t="str">
        <f t="shared" si="1"/>
        <v>，2322768</v>
      </c>
      <c r="I20" s="4" t="e">
        <f>VLOOKUP(A20,HOP!A:T,20,0)</f>
        <v>#N/A</v>
      </c>
      <c r="J20" s="6" t="s">
        <v>186</v>
      </c>
    </row>
    <row r="21" s="4" customFormat="1" spans="1:10">
      <c r="A21" s="4">
        <v>16540599876</v>
      </c>
      <c r="B21" s="5">
        <v>44563</v>
      </c>
      <c r="C21" s="5">
        <v>44565</v>
      </c>
      <c r="D21" s="4">
        <v>5.52</v>
      </c>
      <c r="E21" s="4" t="e">
        <f>VLOOKUP(A21,HOP!A:L,12,0)</f>
        <v>#N/A</v>
      </c>
      <c r="F21" s="4">
        <v>2277191</v>
      </c>
      <c r="G21" s="4" t="e">
        <f t="shared" si="0"/>
        <v>#N/A</v>
      </c>
      <c r="H21" s="4" t="str">
        <f t="shared" si="1"/>
        <v>，2277191</v>
      </c>
      <c r="I21" s="4" t="e">
        <f>VLOOKUP(A21,HOP!A:T,20,0)</f>
        <v>#N/A</v>
      </c>
      <c r="J21" s="6" t="s">
        <v>187</v>
      </c>
    </row>
    <row r="22" s="4" customFormat="1" spans="1:10">
      <c r="A22" s="4">
        <v>16854386862</v>
      </c>
      <c r="B22" s="5">
        <v>44539</v>
      </c>
      <c r="C22" s="5">
        <v>44540</v>
      </c>
      <c r="D22" s="4">
        <v>-180.54</v>
      </c>
      <c r="E22" s="4" t="e">
        <f>VLOOKUP(A22,HOP!A:L,12,0)</f>
        <v>#N/A</v>
      </c>
      <c r="F22" s="4">
        <v>2309785</v>
      </c>
      <c r="G22" s="4" t="e">
        <f t="shared" si="0"/>
        <v>#N/A</v>
      </c>
      <c r="H22" s="4" t="str">
        <f t="shared" si="1"/>
        <v>，2309785</v>
      </c>
      <c r="I22" s="4" t="e">
        <f>VLOOKUP(A22,HOP!A:T,20,0)</f>
        <v>#N/A</v>
      </c>
      <c r="J22" s="4" t="s">
        <v>188</v>
      </c>
    </row>
    <row r="23" s="4" customFormat="1" spans="1:10">
      <c r="A23" s="4">
        <v>17000764233</v>
      </c>
      <c r="B23" s="5">
        <v>44547</v>
      </c>
      <c r="C23" s="5">
        <v>44549</v>
      </c>
      <c r="D23" s="4">
        <v>-109.89</v>
      </c>
      <c r="E23" s="4" t="e">
        <f>VLOOKUP(A23,HOP!A:L,12,0)</f>
        <v>#N/A</v>
      </c>
      <c r="F23" s="4">
        <v>2344319</v>
      </c>
      <c r="G23" s="4" t="e">
        <f t="shared" si="0"/>
        <v>#N/A</v>
      </c>
      <c r="H23" s="4" t="str">
        <f t="shared" si="1"/>
        <v>，2344319</v>
      </c>
      <c r="I23" s="4" t="e">
        <f>VLOOKUP(A23,HOP!A:T,20,0)</f>
        <v>#N/A</v>
      </c>
      <c r="J23" s="4" t="s">
        <v>189</v>
      </c>
    </row>
    <row r="24" s="4" customFormat="1" spans="1:10">
      <c r="A24" s="4">
        <v>17000953829</v>
      </c>
      <c r="B24" s="5">
        <v>44547</v>
      </c>
      <c r="C24" s="5">
        <v>44548</v>
      </c>
      <c r="D24" s="4">
        <v>-109.91</v>
      </c>
      <c r="E24" s="4" t="e">
        <f>VLOOKUP(A24,HOP!A:L,12,0)</f>
        <v>#N/A</v>
      </c>
      <c r="F24" s="4">
        <v>2344388</v>
      </c>
      <c r="G24" s="4" t="e">
        <f t="shared" si="0"/>
        <v>#N/A</v>
      </c>
      <c r="H24" s="4" t="str">
        <f t="shared" si="1"/>
        <v>，2344388</v>
      </c>
      <c r="I24" s="4" t="e">
        <f>VLOOKUP(A24,HOP!A:T,20,0)</f>
        <v>#N/A</v>
      </c>
      <c r="J24" s="4" t="s">
        <v>190</v>
      </c>
    </row>
    <row r="25" s="4" customFormat="1" spans="1:11">
      <c r="A25" s="4">
        <v>17006009488</v>
      </c>
      <c r="B25" s="5">
        <v>44548</v>
      </c>
      <c r="C25" s="5">
        <v>44550</v>
      </c>
      <c r="D25" s="4">
        <v>-79.37</v>
      </c>
      <c r="E25" s="4" t="e">
        <f>VLOOKUP(A25,HOP!A:L,12,0)</f>
        <v>#N/A</v>
      </c>
      <c r="F25" s="4">
        <v>2345680</v>
      </c>
      <c r="G25" s="4" t="e">
        <f t="shared" si="0"/>
        <v>#N/A</v>
      </c>
      <c r="H25" s="4" t="str">
        <f t="shared" si="1"/>
        <v>，2345680</v>
      </c>
      <c r="I25" s="4" t="e">
        <f>VLOOKUP(A25,HOP!A:T,20,0)</f>
        <v>#N/A</v>
      </c>
      <c r="J25" s="6" t="s">
        <v>191</v>
      </c>
      <c r="K25" s="6"/>
    </row>
    <row r="26" s="4" customFormat="1" spans="1:10">
      <c r="A26" s="4">
        <v>17058612190</v>
      </c>
      <c r="B26" s="5">
        <v>44557</v>
      </c>
      <c r="C26" s="5">
        <v>44558</v>
      </c>
      <c r="D26" s="4">
        <v>-292.42</v>
      </c>
      <c r="E26" s="4" t="e">
        <f>VLOOKUP(A26,HOP!A:L,12,0)</f>
        <v>#N/A</v>
      </c>
      <c r="F26" s="4">
        <v>2357878</v>
      </c>
      <c r="G26" s="4" t="e">
        <f t="shared" si="0"/>
        <v>#N/A</v>
      </c>
      <c r="H26" s="4" t="str">
        <f t="shared" si="1"/>
        <v>，2357878</v>
      </c>
      <c r="I26" s="4" t="e">
        <f>VLOOKUP(A26,HOP!A:T,20,0)</f>
        <v>#N/A</v>
      </c>
      <c r="J26" s="4" t="s">
        <v>192</v>
      </c>
    </row>
    <row r="27" s="4" customFormat="1" spans="1:10">
      <c r="A27" s="4">
        <v>16354363353</v>
      </c>
      <c r="B27" s="5">
        <v>44561</v>
      </c>
      <c r="C27" s="5">
        <v>44562</v>
      </c>
      <c r="D27" s="4">
        <v>-1236.43</v>
      </c>
      <c r="E27" s="4" t="e">
        <f>VLOOKUP(A27,HOP!A:L,12,0)</f>
        <v>#N/A</v>
      </c>
      <c r="F27" s="4">
        <v>2262935</v>
      </c>
      <c r="G27" s="4" t="e">
        <f t="shared" si="0"/>
        <v>#N/A</v>
      </c>
      <c r="H27" s="4" t="str">
        <f t="shared" si="1"/>
        <v>，2262935</v>
      </c>
      <c r="I27" s="4" t="e">
        <f>VLOOKUP(A27,HOP!A:T,20,0)</f>
        <v>#N/A</v>
      </c>
      <c r="J27" s="4" t="s">
        <v>193</v>
      </c>
    </row>
    <row r="28" s="4" customFormat="1" spans="1:10">
      <c r="A28" s="4">
        <v>16916186440</v>
      </c>
      <c r="B28" s="5">
        <v>44561</v>
      </c>
      <c r="C28" s="5">
        <v>44566</v>
      </c>
      <c r="D28" s="4">
        <v>-156.2</v>
      </c>
      <c r="E28" s="4" t="e">
        <f>VLOOKUP(A28,HOP!A:L,12,0)</f>
        <v>#N/A</v>
      </c>
      <c r="F28" s="4">
        <v>2326122</v>
      </c>
      <c r="G28" s="4" t="e">
        <f t="shared" si="0"/>
        <v>#N/A</v>
      </c>
      <c r="H28" s="4" t="str">
        <f t="shared" si="1"/>
        <v>，2326122</v>
      </c>
      <c r="I28" s="4" t="e">
        <f>VLOOKUP(A28,HOP!A:T,20,0)</f>
        <v>#N/A</v>
      </c>
      <c r="J28" s="4" t="s">
        <v>194</v>
      </c>
    </row>
    <row r="29" s="4" customFormat="1" spans="1:10">
      <c r="A29" s="4">
        <v>17064700690</v>
      </c>
      <c r="B29" s="5">
        <v>44561</v>
      </c>
      <c r="C29" s="5">
        <v>44562</v>
      </c>
      <c r="D29" s="4">
        <v>-703.81</v>
      </c>
      <c r="E29" s="4" t="e">
        <f>VLOOKUP(A29,HOP!A:L,12,0)</f>
        <v>#N/A</v>
      </c>
      <c r="F29" s="4">
        <v>2359590</v>
      </c>
      <c r="G29" s="4" t="e">
        <f t="shared" si="0"/>
        <v>#N/A</v>
      </c>
      <c r="H29" s="4" t="str">
        <f t="shared" si="1"/>
        <v>，2359590</v>
      </c>
      <c r="I29" s="4" t="e">
        <f>VLOOKUP(A29,HOP!A:T,20,0)</f>
        <v>#N/A</v>
      </c>
      <c r="J29" s="4" t="s">
        <v>195</v>
      </c>
    </row>
    <row r="30" s="4" customFormat="1" spans="1:10">
      <c r="A30" s="4">
        <v>16726305646</v>
      </c>
      <c r="B30" s="5">
        <v>44527</v>
      </c>
      <c r="C30" s="5">
        <v>44528</v>
      </c>
      <c r="D30" s="4">
        <v>-2023.22</v>
      </c>
      <c r="E30" s="4" t="e">
        <f>VLOOKUP(A30,HOP!A:L,12,0)</f>
        <v>#N/A</v>
      </c>
      <c r="F30" s="4">
        <v>2287800</v>
      </c>
      <c r="G30" s="4" t="e">
        <f t="shared" si="0"/>
        <v>#N/A</v>
      </c>
      <c r="H30" s="4" t="str">
        <f t="shared" si="1"/>
        <v>，2287800</v>
      </c>
      <c r="I30" s="4" t="e">
        <f>VLOOKUP(A30,HOP!A:T,20,0)</f>
        <v>#N/A</v>
      </c>
      <c r="J30" s="6" t="s">
        <v>196</v>
      </c>
    </row>
    <row r="31" s="4" customFormat="1" hidden="1" spans="1:9">
      <c r="A31" s="4">
        <v>16785129800</v>
      </c>
      <c r="B31" s="5">
        <v>44583</v>
      </c>
      <c r="C31" s="5">
        <v>44586</v>
      </c>
      <c r="D31" s="4">
        <v>126</v>
      </c>
      <c r="E31" s="4" t="str">
        <f>VLOOKUP(A31,HOP!A:L,12,0)</f>
        <v>126.00</v>
      </c>
      <c r="F31" s="4" t="str">
        <f>VLOOKUP(A31,HOP!A:C,3,0)</f>
        <v>2298402</v>
      </c>
      <c r="G31" s="4">
        <f t="shared" si="0"/>
        <v>0</v>
      </c>
      <c r="H31" s="4" t="str">
        <f t="shared" si="1"/>
        <v>，2298402</v>
      </c>
      <c r="I31" s="4" t="str">
        <f>VLOOKUP(A31,HOP!A:T,20,0)</f>
        <v>直连</v>
      </c>
    </row>
    <row r="32" s="4" customFormat="1" hidden="1" spans="1:9">
      <c r="A32" s="4">
        <v>16961043766</v>
      </c>
      <c r="B32" s="5">
        <v>44584</v>
      </c>
      <c r="C32" s="5">
        <v>44586</v>
      </c>
      <c r="D32" s="4">
        <v>280</v>
      </c>
      <c r="E32" s="4" t="str">
        <f>VLOOKUP(A32,HOP!A:L,12,0)</f>
        <v>280.00</v>
      </c>
      <c r="F32" s="4" t="str">
        <f>VLOOKUP(A32,HOP!A:C,3,0)</f>
        <v>2335452</v>
      </c>
      <c r="G32" s="4">
        <f t="shared" si="0"/>
        <v>0</v>
      </c>
      <c r="H32" s="4" t="str">
        <f t="shared" si="1"/>
        <v>，2335452</v>
      </c>
      <c r="I32" s="4" t="str">
        <f>VLOOKUP(A32,HOP!A:T,20,0)</f>
        <v>直连</v>
      </c>
    </row>
    <row r="33" s="4" customFormat="1" hidden="1" spans="1:9">
      <c r="A33" s="4">
        <v>17058858071</v>
      </c>
      <c r="B33" s="5">
        <v>44585</v>
      </c>
      <c r="C33" s="5">
        <v>44586</v>
      </c>
      <c r="D33" s="4">
        <v>87</v>
      </c>
      <c r="E33" s="4" t="str">
        <f>VLOOKUP(A33,HOP!A:L,12,0)</f>
        <v>87.00</v>
      </c>
      <c r="F33" s="4" t="str">
        <f>VLOOKUP(A33,HOP!A:C,3,0)</f>
        <v>2357997</v>
      </c>
      <c r="G33" s="4">
        <f t="shared" si="0"/>
        <v>0</v>
      </c>
      <c r="H33" s="4" t="str">
        <f t="shared" si="1"/>
        <v>，2357997</v>
      </c>
      <c r="I33" s="4" t="str">
        <f>VLOOKUP(A33,HOP!A:T,20,0)</f>
        <v>直连</v>
      </c>
    </row>
    <row r="34" s="4" customFormat="1" hidden="1" spans="1:9">
      <c r="A34" s="4">
        <v>17205060528</v>
      </c>
      <c r="B34" s="5">
        <v>44585</v>
      </c>
      <c r="C34" s="5">
        <v>44586</v>
      </c>
      <c r="D34" s="4">
        <v>57</v>
      </c>
      <c r="E34" s="4" t="str">
        <f>VLOOKUP(A34,HOP!A:L,12,0)</f>
        <v>57.00</v>
      </c>
      <c r="F34" s="4" t="str">
        <f>VLOOKUP(A34,HOP!A:C,3,0)</f>
        <v>2402487</v>
      </c>
      <c r="G34" s="4">
        <f t="shared" si="0"/>
        <v>0</v>
      </c>
      <c r="H34" s="4" t="str">
        <f t="shared" si="1"/>
        <v>，2402487</v>
      </c>
      <c r="I34" s="4" t="str">
        <f>VLOOKUP(A34,HOP!A:T,20,0)</f>
        <v>直连</v>
      </c>
    </row>
    <row r="35" s="4" customFormat="1" hidden="1" spans="1:9">
      <c r="A35" s="4">
        <v>17208036508</v>
      </c>
      <c r="B35" s="5">
        <v>44584</v>
      </c>
      <c r="C35" s="5">
        <v>44586</v>
      </c>
      <c r="D35" s="4">
        <v>512</v>
      </c>
      <c r="E35" s="4" t="str">
        <f>VLOOKUP(A35,HOP!A:L,12,0)</f>
        <v>512.00</v>
      </c>
      <c r="F35" s="4" t="str">
        <f>VLOOKUP(A35,HOP!A:C,3,0)</f>
        <v>2404309</v>
      </c>
      <c r="G35" s="4">
        <f t="shared" ref="G35:G52" si="2">D35-E35</f>
        <v>0</v>
      </c>
      <c r="H35" s="4" t="str">
        <f t="shared" ref="H35:H52" si="3">$H$1&amp;F35</f>
        <v>，2404309</v>
      </c>
      <c r="I35" s="4" t="str">
        <f>VLOOKUP(A35,HOP!A:T,20,0)</f>
        <v>直连</v>
      </c>
    </row>
    <row r="36" s="4" customFormat="1" hidden="1" spans="1:9">
      <c r="A36" s="4">
        <v>17211041874</v>
      </c>
      <c r="B36" s="5">
        <v>44585</v>
      </c>
      <c r="C36" s="5">
        <v>44586</v>
      </c>
      <c r="D36" s="4">
        <v>105</v>
      </c>
      <c r="E36" s="4" t="str">
        <f>VLOOKUP(A36,HOP!A:L,12,0)</f>
        <v>105.00</v>
      </c>
      <c r="F36" s="4" t="str">
        <f>VLOOKUP(A36,HOP!A:C,3,0)</f>
        <v>2404641</v>
      </c>
      <c r="G36" s="4">
        <f t="shared" si="2"/>
        <v>0</v>
      </c>
      <c r="H36" s="4" t="str">
        <f t="shared" si="3"/>
        <v>，2404641</v>
      </c>
      <c r="I36" s="4" t="str">
        <f>VLOOKUP(A36,HOP!A:T,20,0)</f>
        <v>直连</v>
      </c>
    </row>
    <row r="37" s="4" customFormat="1" hidden="1" spans="1:9">
      <c r="A37" s="4">
        <v>17221003330</v>
      </c>
      <c r="B37" s="5">
        <v>44585</v>
      </c>
      <c r="C37" s="5">
        <v>44586</v>
      </c>
      <c r="D37" s="4">
        <v>73</v>
      </c>
      <c r="E37" s="4" t="str">
        <f>VLOOKUP(A37,HOP!A:L,12,0)</f>
        <v>73.00</v>
      </c>
      <c r="F37" s="4" t="str">
        <f>VLOOKUP(A37,HOP!A:C,3,0)</f>
        <v>2407369</v>
      </c>
      <c r="G37" s="4">
        <f t="shared" si="2"/>
        <v>0</v>
      </c>
      <c r="H37" s="4" t="str">
        <f t="shared" si="3"/>
        <v>，2407369</v>
      </c>
      <c r="I37" s="4" t="str">
        <f>VLOOKUP(A37,HOP!A:T,20,0)</f>
        <v>直连</v>
      </c>
    </row>
    <row r="38" s="4" customFormat="1" hidden="1" spans="1:9">
      <c r="A38" s="4">
        <v>17226524980</v>
      </c>
      <c r="B38" s="5">
        <v>44585</v>
      </c>
      <c r="C38" s="5">
        <v>44586</v>
      </c>
      <c r="D38" s="4">
        <v>22</v>
      </c>
      <c r="E38" s="4" t="str">
        <f>VLOOKUP(A38,HOP!A:L,12,0)</f>
        <v>22.00</v>
      </c>
      <c r="F38" s="4" t="str">
        <f>VLOOKUP(A38,HOP!A:C,3,0)</f>
        <v>2407967</v>
      </c>
      <c r="G38" s="4">
        <f t="shared" si="2"/>
        <v>0</v>
      </c>
      <c r="H38" s="4" t="str">
        <f t="shared" si="3"/>
        <v>，2407967</v>
      </c>
      <c r="I38" s="4" t="str">
        <f>VLOOKUP(A38,HOP!A:T,20,0)</f>
        <v>直连</v>
      </c>
    </row>
    <row r="39" s="4" customFormat="1" hidden="1" spans="1:9">
      <c r="A39" s="4">
        <v>17227168290</v>
      </c>
      <c r="B39" s="5">
        <v>44585</v>
      </c>
      <c r="C39" s="5">
        <v>44586</v>
      </c>
      <c r="D39" s="4">
        <v>54</v>
      </c>
      <c r="E39" s="4" t="str">
        <f>VLOOKUP(A39,HOP!A:L,12,0)</f>
        <v>54.00</v>
      </c>
      <c r="F39" s="4" t="str">
        <f>VLOOKUP(A39,HOP!A:C,3,0)</f>
        <v>2408290</v>
      </c>
      <c r="G39" s="4">
        <f t="shared" si="2"/>
        <v>0</v>
      </c>
      <c r="H39" s="4" t="str">
        <f t="shared" si="3"/>
        <v>，2408290</v>
      </c>
      <c r="I39" s="4" t="str">
        <f>VLOOKUP(A39,HOP!A:T,20,0)</f>
        <v>直连</v>
      </c>
    </row>
    <row r="40" s="4" customFormat="1" hidden="1" spans="1:9">
      <c r="A40" s="4">
        <v>17227177501</v>
      </c>
      <c r="B40" s="5">
        <v>44585</v>
      </c>
      <c r="C40" s="5">
        <v>44586</v>
      </c>
      <c r="D40" s="4">
        <v>60</v>
      </c>
      <c r="E40" s="4" t="str">
        <f>VLOOKUP(A40,HOP!A:L,12,0)</f>
        <v>60.00</v>
      </c>
      <c r="F40" s="4" t="str">
        <f>VLOOKUP(A40,HOP!A:C,3,0)</f>
        <v>2408295</v>
      </c>
      <c r="G40" s="4">
        <f t="shared" si="2"/>
        <v>0</v>
      </c>
      <c r="H40" s="4" t="str">
        <f t="shared" si="3"/>
        <v>，2408295</v>
      </c>
      <c r="I40" s="4" t="str">
        <f>VLOOKUP(A40,HOP!A:T,20,0)</f>
        <v>直连</v>
      </c>
    </row>
    <row r="41" s="4" customFormat="1" hidden="1" spans="1:9">
      <c r="A41" s="4">
        <v>17227884350</v>
      </c>
      <c r="B41" s="5">
        <v>44585</v>
      </c>
      <c r="C41" s="5">
        <v>44586</v>
      </c>
      <c r="D41" s="4">
        <v>95</v>
      </c>
      <c r="E41" s="4" t="str">
        <f>VLOOKUP(A41,HOP!A:L,12,0)</f>
        <v>95.00</v>
      </c>
      <c r="F41" s="4" t="str">
        <f>VLOOKUP(A41,HOP!A:C,3,0)</f>
        <v>2408392</v>
      </c>
      <c r="G41" s="4">
        <f t="shared" si="2"/>
        <v>0</v>
      </c>
      <c r="H41" s="4" t="str">
        <f t="shared" si="3"/>
        <v>，2408392</v>
      </c>
      <c r="I41" s="4" t="str">
        <f>VLOOKUP(A41,HOP!A:T,20,0)</f>
        <v>直连</v>
      </c>
    </row>
    <row r="42" s="4" customFormat="1" hidden="1" spans="1:9">
      <c r="A42" s="4">
        <v>16469573333</v>
      </c>
      <c r="B42" s="5">
        <v>44586</v>
      </c>
      <c r="C42" s="5">
        <v>44587</v>
      </c>
      <c r="D42" s="4">
        <v>145</v>
      </c>
      <c r="E42" s="4" t="str">
        <f>VLOOKUP(A42,HOP!A:L,12,0)</f>
        <v>145.00</v>
      </c>
      <c r="F42" s="4" t="str">
        <f>VLOOKUP(A42,HOP!A:C,3,0)</f>
        <v>2272888</v>
      </c>
      <c r="G42" s="4">
        <f t="shared" si="2"/>
        <v>0</v>
      </c>
      <c r="H42" s="4" t="str">
        <f t="shared" si="3"/>
        <v>，2272888</v>
      </c>
      <c r="I42" s="4" t="str">
        <f>VLOOKUP(A42,HOP!A:T,20,0)</f>
        <v>直连</v>
      </c>
    </row>
    <row r="43" s="4" customFormat="1" hidden="1" spans="1:9">
      <c r="A43" s="4">
        <v>17201917146</v>
      </c>
      <c r="B43" s="5">
        <v>44585</v>
      </c>
      <c r="C43" s="5">
        <v>44587</v>
      </c>
      <c r="D43" s="4">
        <v>332</v>
      </c>
      <c r="E43" s="4" t="str">
        <f>VLOOKUP(A43,HOP!A:L,12,0)</f>
        <v>332.00</v>
      </c>
      <c r="F43" s="4" t="str">
        <f>VLOOKUP(A43,HOP!A:C,3,0)</f>
        <v>2401649</v>
      </c>
      <c r="G43" s="4">
        <f t="shared" si="2"/>
        <v>0</v>
      </c>
      <c r="H43" s="4" t="str">
        <f t="shared" si="3"/>
        <v>，2401649</v>
      </c>
      <c r="I43" s="4" t="str">
        <f>VLOOKUP(A43,HOP!A:T,20,0)</f>
        <v>直连</v>
      </c>
    </row>
    <row r="44" s="4" customFormat="1" hidden="1" spans="1:9">
      <c r="A44" s="4">
        <v>17205547726</v>
      </c>
      <c r="B44" s="5">
        <v>44585</v>
      </c>
      <c r="C44" s="5">
        <v>44587</v>
      </c>
      <c r="D44" s="4">
        <v>618</v>
      </c>
      <c r="E44" s="4" t="str">
        <f>VLOOKUP(A44,HOP!A:L,12,0)</f>
        <v>618.00</v>
      </c>
      <c r="F44" s="4" t="str">
        <f>VLOOKUP(A44,HOP!A:C,3,0)</f>
        <v>2402801</v>
      </c>
      <c r="G44" s="4">
        <f t="shared" si="2"/>
        <v>0</v>
      </c>
      <c r="H44" s="4" t="str">
        <f t="shared" si="3"/>
        <v>，2402801</v>
      </c>
      <c r="I44" s="4" t="str">
        <f>VLOOKUP(A44,HOP!A:T,20,0)</f>
        <v>直连</v>
      </c>
    </row>
    <row r="45" s="4" customFormat="1" hidden="1" spans="1:9">
      <c r="A45" s="4">
        <v>17218595724</v>
      </c>
      <c r="B45" s="5">
        <v>44585</v>
      </c>
      <c r="C45" s="5">
        <v>44587</v>
      </c>
      <c r="D45" s="4">
        <v>109</v>
      </c>
      <c r="E45" s="4" t="str">
        <f>VLOOKUP(A45,HOP!A:L,12,0)</f>
        <v>109.00</v>
      </c>
      <c r="F45" s="4" t="str">
        <f>VLOOKUP(A45,HOP!A:C,3,0)</f>
        <v>2406668</v>
      </c>
      <c r="G45" s="4">
        <f t="shared" si="2"/>
        <v>0</v>
      </c>
      <c r="H45" s="4" t="str">
        <f t="shared" si="3"/>
        <v>，2406668</v>
      </c>
      <c r="I45" s="4" t="str">
        <f>VLOOKUP(A45,HOP!A:T,20,0)</f>
        <v>直连</v>
      </c>
    </row>
    <row r="46" s="4" customFormat="1" hidden="1" spans="1:9">
      <c r="A46" s="4">
        <v>17225328241</v>
      </c>
      <c r="B46" s="5">
        <v>44585</v>
      </c>
      <c r="C46" s="5">
        <v>44587</v>
      </c>
      <c r="D46" s="4">
        <v>46</v>
      </c>
      <c r="E46" s="4" t="str">
        <f>VLOOKUP(A46,HOP!A:L,12,0)</f>
        <v>46.00</v>
      </c>
      <c r="F46" s="4" t="str">
        <f>VLOOKUP(A46,HOP!A:C,3,0)</f>
        <v>2407585</v>
      </c>
      <c r="G46" s="4">
        <f t="shared" si="2"/>
        <v>0</v>
      </c>
      <c r="H46" s="4" t="str">
        <f t="shared" si="3"/>
        <v>，2407585</v>
      </c>
      <c r="I46" s="4" t="str">
        <f>VLOOKUP(A46,HOP!A:T,20,0)</f>
        <v>直连</v>
      </c>
    </row>
    <row r="47" s="4" customFormat="1" hidden="1" spans="1:9">
      <c r="A47" s="4">
        <v>17226030662</v>
      </c>
      <c r="B47" s="5">
        <v>44586</v>
      </c>
      <c r="C47" s="5">
        <v>44587</v>
      </c>
      <c r="D47" s="4">
        <v>92</v>
      </c>
      <c r="E47" s="4" t="str">
        <f>VLOOKUP(A47,HOP!A:L,12,0)</f>
        <v>92.00</v>
      </c>
      <c r="F47" s="4" t="str">
        <f>VLOOKUP(A47,HOP!A:C,3,0)</f>
        <v>2407771</v>
      </c>
      <c r="G47" s="4">
        <f t="shared" si="2"/>
        <v>0</v>
      </c>
      <c r="H47" s="4" t="str">
        <f t="shared" si="3"/>
        <v>，2407771</v>
      </c>
      <c r="I47" s="4" t="str">
        <f>VLOOKUP(A47,HOP!A:T,20,0)</f>
        <v>直连</v>
      </c>
    </row>
    <row r="48" s="4" customFormat="1" hidden="1" spans="1:9">
      <c r="A48" s="4">
        <v>17228432726</v>
      </c>
      <c r="B48" s="5">
        <v>44586</v>
      </c>
      <c r="C48" s="5">
        <v>44587</v>
      </c>
      <c r="D48" s="4">
        <v>219</v>
      </c>
      <c r="E48" s="4" t="str">
        <f>VLOOKUP(A48,HOP!A:L,12,0)</f>
        <v>219.00</v>
      </c>
      <c r="F48" s="4" t="str">
        <f>VLOOKUP(A48,HOP!A:C,3,0)</f>
        <v>2408479</v>
      </c>
      <c r="G48" s="4">
        <f t="shared" si="2"/>
        <v>0</v>
      </c>
      <c r="H48" s="4" t="str">
        <f t="shared" si="3"/>
        <v>，2408479</v>
      </c>
      <c r="I48" s="4" t="str">
        <f>VLOOKUP(A48,HOP!A:T,20,0)</f>
        <v>直连</v>
      </c>
    </row>
    <row r="49" s="4" customFormat="1" hidden="1" spans="1:9">
      <c r="A49" s="4">
        <v>17228497276</v>
      </c>
      <c r="B49" s="5">
        <v>44586</v>
      </c>
      <c r="C49" s="5">
        <v>44587</v>
      </c>
      <c r="D49" s="4">
        <v>24</v>
      </c>
      <c r="E49" s="4" t="str">
        <f>VLOOKUP(A49,HOP!A:L,12,0)</f>
        <v>24.00</v>
      </c>
      <c r="F49" s="4" t="str">
        <f>VLOOKUP(A49,HOP!A:C,3,0)</f>
        <v>2408489</v>
      </c>
      <c r="G49" s="4">
        <f t="shared" si="2"/>
        <v>0</v>
      </c>
      <c r="H49" s="4" t="str">
        <f t="shared" si="3"/>
        <v>，2408489</v>
      </c>
      <c r="I49" s="4" t="str">
        <f>VLOOKUP(A49,HOP!A:T,20,0)</f>
        <v>直连</v>
      </c>
    </row>
    <row r="50" s="4" customFormat="1" hidden="1" spans="1:9">
      <c r="A50" s="4">
        <v>17228841043</v>
      </c>
      <c r="B50" s="5">
        <v>44586</v>
      </c>
      <c r="C50" s="5">
        <v>44587</v>
      </c>
      <c r="D50" s="4">
        <v>72</v>
      </c>
      <c r="E50" s="4" t="str">
        <f>VLOOKUP(A50,HOP!A:L,12,0)</f>
        <v>72.00</v>
      </c>
      <c r="F50" s="4" t="str">
        <f>VLOOKUP(A50,HOP!A:C,3,0)</f>
        <v>2408577</v>
      </c>
      <c r="G50" s="4">
        <f t="shared" si="2"/>
        <v>0</v>
      </c>
      <c r="H50" s="4" t="str">
        <f t="shared" si="3"/>
        <v>，2408577</v>
      </c>
      <c r="I50" s="4" t="str">
        <f>VLOOKUP(A50,HOP!A:T,20,0)</f>
        <v>直连</v>
      </c>
    </row>
    <row r="51" s="4" customFormat="1" hidden="1" spans="1:9">
      <c r="A51" s="4">
        <v>17234644935</v>
      </c>
      <c r="B51" s="5">
        <v>44586</v>
      </c>
      <c r="C51" s="5">
        <v>44587</v>
      </c>
      <c r="D51" s="4">
        <v>45</v>
      </c>
      <c r="E51" s="4" t="str">
        <f>VLOOKUP(A51,HOP!A:L,12,0)</f>
        <v>45.00</v>
      </c>
      <c r="F51" s="4" t="str">
        <f>VLOOKUP(A51,HOP!A:C,3,0)</f>
        <v>2408967</v>
      </c>
      <c r="G51" s="4">
        <f t="shared" si="2"/>
        <v>0</v>
      </c>
      <c r="H51" s="4" t="str">
        <f t="shared" si="3"/>
        <v>，2408967</v>
      </c>
      <c r="I51" s="4" t="str">
        <f>VLOOKUP(A51,HOP!A:T,20,0)</f>
        <v>直连</v>
      </c>
    </row>
    <row r="52" s="4" customFormat="1" spans="1:10">
      <c r="A52" s="4">
        <v>15792542147</v>
      </c>
      <c r="B52" s="5">
        <v>44533</v>
      </c>
      <c r="C52" s="5">
        <v>44534</v>
      </c>
      <c r="D52" s="4">
        <v>2.5</v>
      </c>
      <c r="E52" s="4" t="e">
        <f>VLOOKUP(A52,HOP!A:L,12,0)</f>
        <v>#N/A</v>
      </c>
      <c r="F52" s="4">
        <v>2195506</v>
      </c>
      <c r="G52" s="4" t="e">
        <f t="shared" si="2"/>
        <v>#N/A</v>
      </c>
      <c r="H52" s="4" t="str">
        <f t="shared" si="3"/>
        <v>，2195506</v>
      </c>
      <c r="I52" s="4" t="e">
        <f>VLOOKUP(A52,HOP!A:T,20,0)</f>
        <v>#N/A</v>
      </c>
      <c r="J52" s="6" t="s">
        <v>197</v>
      </c>
    </row>
    <row r="54" spans="4:4">
      <c r="D54" s="4">
        <f>SUM(D2:D53)</f>
        <v>1485.88</v>
      </c>
    </row>
    <row r="60" spans="1:1">
      <c r="A60" s="4" t="s">
        <v>198</v>
      </c>
    </row>
    <row r="61" spans="1:1">
      <c r="A61" s="4" t="s">
        <v>199</v>
      </c>
    </row>
    <row r="62" spans="1:1">
      <c r="A62" s="4" t="s">
        <v>200</v>
      </c>
    </row>
  </sheetData>
  <autoFilter ref="A1:XFD54">
    <filterColumn colId="3">
      <filters blank="1">
        <filter val="50"/>
        <filter val="-703.81"/>
        <filter val="92"/>
        <filter val="492"/>
        <filter val="512"/>
        <filter val="5.52"/>
        <filter val="-292.42"/>
        <filter val="54"/>
        <filter val="95"/>
        <filter val="57"/>
        <filter val="618"/>
        <filter val="1485.88"/>
        <filter val="219"/>
        <filter val="-109.89"/>
        <filter val="60"/>
        <filter val="22"/>
        <filter val="-156.2"/>
        <filter val="-2023.22"/>
        <filter val="24"/>
        <filter val="164"/>
        <filter val="-149.4"/>
        <filter val="2.5"/>
        <filter val="126"/>
        <filter val="130"/>
        <filter val="171"/>
        <filter val="72"/>
        <filter val="132"/>
        <filter val="332"/>
        <filter val="73"/>
        <filter val="35"/>
        <filter val="176"/>
        <filter val="-79.37"/>
        <filter val="280"/>
        <filter val="1680"/>
        <filter val="101"/>
        <filter val="-109.91"/>
        <filter val="-1236.43"/>
        <filter val="-180.54"/>
        <filter val="45"/>
        <filter val="105"/>
        <filter val="145"/>
        <filter val="15.05"/>
        <filter val="46"/>
        <filter val="87"/>
        <filter val="48"/>
        <filter val="1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1:A58 A60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201</v>
      </c>
      <c r="B1" s="2" t="s">
        <v>202</v>
      </c>
      <c r="C1" s="2" t="s">
        <v>203</v>
      </c>
      <c r="D1" s="2" t="s">
        <v>204</v>
      </c>
      <c r="E1" s="2" t="s">
        <v>13</v>
      </c>
      <c r="F1" s="2" t="s">
        <v>5</v>
      </c>
      <c r="G1" s="2" t="s">
        <v>6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</row>
    <row r="2" s="1" customFormat="1" spans="1:20">
      <c r="A2" s="3">
        <v>17234644935</v>
      </c>
      <c r="B2" s="1" t="s">
        <v>218</v>
      </c>
      <c r="C2" s="1" t="s">
        <v>219</v>
      </c>
      <c r="D2" s="1" t="s">
        <v>220</v>
      </c>
      <c r="E2" s="1" t="s">
        <v>221</v>
      </c>
      <c r="F2" s="1" t="s">
        <v>218</v>
      </c>
      <c r="G2" s="1" t="s">
        <v>222</v>
      </c>
      <c r="H2" s="1" t="s">
        <v>223</v>
      </c>
      <c r="I2" s="1" t="s">
        <v>224</v>
      </c>
      <c r="J2" s="1" t="s">
        <v>29</v>
      </c>
      <c r="K2" s="1" t="s">
        <v>225</v>
      </c>
      <c r="L2" s="1" t="s">
        <v>225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230</v>
      </c>
      <c r="S2" s="1" t="s">
        <v>231</v>
      </c>
      <c r="T2" s="1" t="s">
        <v>232</v>
      </c>
    </row>
    <row r="3" s="1" customFormat="1" spans="1:20">
      <c r="A3" s="3">
        <v>17228841043</v>
      </c>
      <c r="B3" s="1" t="s">
        <v>218</v>
      </c>
      <c r="C3" s="1" t="s">
        <v>233</v>
      </c>
      <c r="D3" s="1" t="s">
        <v>234</v>
      </c>
      <c r="E3" s="1" t="s">
        <v>235</v>
      </c>
      <c r="F3" s="1" t="s">
        <v>218</v>
      </c>
      <c r="G3" s="1" t="s">
        <v>222</v>
      </c>
      <c r="H3" s="1" t="s">
        <v>223</v>
      </c>
      <c r="I3" s="1" t="s">
        <v>236</v>
      </c>
      <c r="J3" s="1" t="s">
        <v>29</v>
      </c>
      <c r="K3" s="1" t="s">
        <v>237</v>
      </c>
      <c r="L3" s="1" t="s">
        <v>237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238</v>
      </c>
      <c r="R3" s="1" t="s">
        <v>230</v>
      </c>
      <c r="S3" s="1" t="s">
        <v>231</v>
      </c>
      <c r="T3" s="1" t="s">
        <v>232</v>
      </c>
    </row>
    <row r="4" s="1" customFormat="1" spans="1:20">
      <c r="A4" s="3">
        <v>17228497276</v>
      </c>
      <c r="B4" s="1" t="s">
        <v>218</v>
      </c>
      <c r="C4" s="1" t="s">
        <v>239</v>
      </c>
      <c r="D4" s="1" t="s">
        <v>240</v>
      </c>
      <c r="E4" s="1" t="s">
        <v>241</v>
      </c>
      <c r="F4" s="1" t="s">
        <v>218</v>
      </c>
      <c r="G4" s="1" t="s">
        <v>222</v>
      </c>
      <c r="H4" s="1" t="s">
        <v>223</v>
      </c>
      <c r="I4" s="1" t="s">
        <v>242</v>
      </c>
      <c r="J4" s="1" t="s">
        <v>29</v>
      </c>
      <c r="K4" s="1" t="s">
        <v>243</v>
      </c>
      <c r="L4" s="1" t="s">
        <v>243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244</v>
      </c>
      <c r="R4" s="1" t="s">
        <v>230</v>
      </c>
      <c r="S4" s="1" t="s">
        <v>231</v>
      </c>
      <c r="T4" s="1" t="s">
        <v>232</v>
      </c>
    </row>
    <row r="5" s="1" customFormat="1" spans="1:20">
      <c r="A5" s="3">
        <v>17228432726</v>
      </c>
      <c r="B5" s="1" t="s">
        <v>218</v>
      </c>
      <c r="C5" s="1" t="s">
        <v>245</v>
      </c>
      <c r="D5" s="1" t="s">
        <v>246</v>
      </c>
      <c r="E5" s="1" t="s">
        <v>247</v>
      </c>
      <c r="F5" s="1" t="s">
        <v>218</v>
      </c>
      <c r="G5" s="1" t="s">
        <v>222</v>
      </c>
      <c r="H5" s="1" t="s">
        <v>223</v>
      </c>
      <c r="I5" s="1" t="s">
        <v>248</v>
      </c>
      <c r="J5" s="1" t="s">
        <v>29</v>
      </c>
      <c r="K5" s="1" t="s">
        <v>249</v>
      </c>
      <c r="L5" s="1" t="s">
        <v>249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250</v>
      </c>
      <c r="R5" s="1" t="s">
        <v>230</v>
      </c>
      <c r="S5" s="1" t="s">
        <v>231</v>
      </c>
      <c r="T5" s="1" t="s">
        <v>232</v>
      </c>
    </row>
    <row r="6" s="1" customFormat="1" spans="1:20">
      <c r="A6" s="3">
        <v>17227884350</v>
      </c>
      <c r="B6" s="1" t="s">
        <v>251</v>
      </c>
      <c r="C6" s="1" t="s">
        <v>252</v>
      </c>
      <c r="D6" s="1" t="s">
        <v>253</v>
      </c>
      <c r="E6" s="1" t="s">
        <v>254</v>
      </c>
      <c r="F6" s="1" t="s">
        <v>251</v>
      </c>
      <c r="G6" s="1" t="s">
        <v>218</v>
      </c>
      <c r="H6" s="1" t="s">
        <v>223</v>
      </c>
      <c r="I6" s="1" t="s">
        <v>255</v>
      </c>
      <c r="J6" s="1" t="s">
        <v>29</v>
      </c>
      <c r="K6" s="1" t="s">
        <v>256</v>
      </c>
      <c r="L6" s="1" t="s">
        <v>256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257</v>
      </c>
      <c r="R6" s="1" t="s">
        <v>230</v>
      </c>
      <c r="S6" s="1" t="s">
        <v>231</v>
      </c>
      <c r="T6" s="1" t="s">
        <v>232</v>
      </c>
    </row>
    <row r="7" s="1" customFormat="1" spans="1:20">
      <c r="A7" s="3">
        <v>17227177501</v>
      </c>
      <c r="B7" s="1" t="s">
        <v>251</v>
      </c>
      <c r="C7" s="1" t="s">
        <v>258</v>
      </c>
      <c r="D7" s="1" t="s">
        <v>259</v>
      </c>
      <c r="E7" s="1" t="s">
        <v>260</v>
      </c>
      <c r="F7" s="1" t="s">
        <v>251</v>
      </c>
      <c r="G7" s="1" t="s">
        <v>218</v>
      </c>
      <c r="H7" s="1" t="s">
        <v>223</v>
      </c>
      <c r="I7" s="1" t="s">
        <v>261</v>
      </c>
      <c r="J7" s="1" t="s">
        <v>29</v>
      </c>
      <c r="K7" s="1" t="s">
        <v>262</v>
      </c>
      <c r="L7" s="1" t="s">
        <v>262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263</v>
      </c>
      <c r="R7" s="1" t="s">
        <v>230</v>
      </c>
      <c r="S7" s="1" t="s">
        <v>231</v>
      </c>
      <c r="T7" s="1" t="s">
        <v>232</v>
      </c>
    </row>
    <row r="8" s="1" customFormat="1" spans="1:20">
      <c r="A8" s="3">
        <v>17227168290</v>
      </c>
      <c r="B8" s="1" t="s">
        <v>251</v>
      </c>
      <c r="C8" s="1" t="s">
        <v>264</v>
      </c>
      <c r="D8" s="1" t="s">
        <v>265</v>
      </c>
      <c r="E8" s="1" t="s">
        <v>266</v>
      </c>
      <c r="F8" s="1" t="s">
        <v>251</v>
      </c>
      <c r="G8" s="1" t="s">
        <v>218</v>
      </c>
      <c r="H8" s="1" t="s">
        <v>223</v>
      </c>
      <c r="I8" s="1" t="s">
        <v>267</v>
      </c>
      <c r="J8" s="1" t="s">
        <v>29</v>
      </c>
      <c r="K8" s="1" t="s">
        <v>268</v>
      </c>
      <c r="L8" s="1" t="s">
        <v>268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269</v>
      </c>
      <c r="R8" s="1" t="s">
        <v>230</v>
      </c>
      <c r="S8" s="1" t="s">
        <v>231</v>
      </c>
      <c r="T8" s="1" t="s">
        <v>232</v>
      </c>
    </row>
    <row r="9" s="1" customFormat="1" spans="1:20">
      <c r="A9" s="3">
        <v>17226524980</v>
      </c>
      <c r="B9" s="1" t="s">
        <v>251</v>
      </c>
      <c r="C9" s="1" t="s">
        <v>270</v>
      </c>
      <c r="D9" s="1" t="s">
        <v>271</v>
      </c>
      <c r="E9" s="1" t="s">
        <v>272</v>
      </c>
      <c r="F9" s="1" t="s">
        <v>251</v>
      </c>
      <c r="G9" s="1" t="s">
        <v>218</v>
      </c>
      <c r="H9" s="1" t="s">
        <v>223</v>
      </c>
      <c r="I9" s="1" t="s">
        <v>273</v>
      </c>
      <c r="J9" s="1" t="s">
        <v>29</v>
      </c>
      <c r="K9" s="1" t="s">
        <v>274</v>
      </c>
      <c r="L9" s="1" t="s">
        <v>274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275</v>
      </c>
      <c r="R9" s="1" t="s">
        <v>230</v>
      </c>
      <c r="S9" s="1" t="s">
        <v>231</v>
      </c>
      <c r="T9" s="1" t="s">
        <v>232</v>
      </c>
    </row>
    <row r="10" s="1" customFormat="1" spans="1:20">
      <c r="A10" s="3">
        <v>17226030662</v>
      </c>
      <c r="B10" s="1" t="s">
        <v>251</v>
      </c>
      <c r="C10" s="1" t="s">
        <v>276</v>
      </c>
      <c r="D10" s="1" t="s">
        <v>277</v>
      </c>
      <c r="E10" s="1" t="s">
        <v>278</v>
      </c>
      <c r="F10" s="1" t="s">
        <v>218</v>
      </c>
      <c r="G10" s="1" t="s">
        <v>222</v>
      </c>
      <c r="H10" s="1" t="s">
        <v>223</v>
      </c>
      <c r="I10" s="1" t="s">
        <v>279</v>
      </c>
      <c r="J10" s="1" t="s">
        <v>29</v>
      </c>
      <c r="K10" s="1" t="s">
        <v>280</v>
      </c>
      <c r="L10" s="1" t="s">
        <v>280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281</v>
      </c>
      <c r="R10" s="1" t="s">
        <v>230</v>
      </c>
      <c r="S10" s="1" t="s">
        <v>231</v>
      </c>
      <c r="T10" s="1" t="s">
        <v>232</v>
      </c>
    </row>
    <row r="11" s="1" customFormat="1" spans="1:20">
      <c r="A11" s="3">
        <v>17225328241</v>
      </c>
      <c r="B11" s="1" t="s">
        <v>251</v>
      </c>
      <c r="C11" s="1" t="s">
        <v>282</v>
      </c>
      <c r="D11" s="1" t="s">
        <v>283</v>
      </c>
      <c r="E11" s="1" t="s">
        <v>284</v>
      </c>
      <c r="F11" s="1" t="s">
        <v>251</v>
      </c>
      <c r="G11" s="1" t="s">
        <v>222</v>
      </c>
      <c r="H11" s="1" t="s">
        <v>223</v>
      </c>
      <c r="I11" s="1" t="s">
        <v>285</v>
      </c>
      <c r="J11" s="1" t="s">
        <v>29</v>
      </c>
      <c r="K11" s="1" t="s">
        <v>286</v>
      </c>
      <c r="L11" s="1" t="s">
        <v>286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287</v>
      </c>
      <c r="R11" s="1" t="s">
        <v>230</v>
      </c>
      <c r="S11" s="1" t="s">
        <v>231</v>
      </c>
      <c r="T11" s="1" t="s">
        <v>232</v>
      </c>
    </row>
    <row r="12" s="1" customFormat="1" spans="1:20">
      <c r="A12" s="3">
        <v>17221118326</v>
      </c>
      <c r="B12" s="1" t="s">
        <v>288</v>
      </c>
      <c r="C12" s="1" t="s">
        <v>289</v>
      </c>
      <c r="D12" s="1" t="s">
        <v>290</v>
      </c>
      <c r="E12" s="1" t="s">
        <v>291</v>
      </c>
      <c r="F12" s="1" t="s">
        <v>288</v>
      </c>
      <c r="G12" s="1" t="s">
        <v>251</v>
      </c>
      <c r="H12" s="1" t="s">
        <v>223</v>
      </c>
      <c r="I12" s="1" t="s">
        <v>267</v>
      </c>
      <c r="J12" s="1" t="s">
        <v>29</v>
      </c>
      <c r="K12" s="1" t="s">
        <v>268</v>
      </c>
      <c r="L12" s="1" t="s">
        <v>268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292</v>
      </c>
      <c r="R12" s="1" t="s">
        <v>230</v>
      </c>
      <c r="S12" s="1" t="s">
        <v>231</v>
      </c>
      <c r="T12" s="1" t="s">
        <v>232</v>
      </c>
    </row>
    <row r="13" s="1" customFormat="1" spans="1:20">
      <c r="A13" s="3">
        <v>17221003330</v>
      </c>
      <c r="B13" s="1" t="s">
        <v>288</v>
      </c>
      <c r="C13" s="1" t="s">
        <v>293</v>
      </c>
      <c r="D13" s="1" t="s">
        <v>294</v>
      </c>
      <c r="E13" s="1" t="s">
        <v>295</v>
      </c>
      <c r="F13" s="1" t="s">
        <v>251</v>
      </c>
      <c r="G13" s="1" t="s">
        <v>218</v>
      </c>
      <c r="H13" s="1" t="s">
        <v>223</v>
      </c>
      <c r="I13" s="1" t="s">
        <v>296</v>
      </c>
      <c r="J13" s="1" t="s">
        <v>29</v>
      </c>
      <c r="K13" s="1" t="s">
        <v>297</v>
      </c>
      <c r="L13" s="1" t="s">
        <v>297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298</v>
      </c>
      <c r="R13" s="1" t="s">
        <v>230</v>
      </c>
      <c r="S13" s="1" t="s">
        <v>231</v>
      </c>
      <c r="T13" s="1" t="s">
        <v>232</v>
      </c>
    </row>
    <row r="14" s="1" customFormat="1" spans="1:20">
      <c r="A14" s="3">
        <v>17220110841</v>
      </c>
      <c r="B14" s="1" t="s">
        <v>288</v>
      </c>
      <c r="C14" s="1" t="s">
        <v>299</v>
      </c>
      <c r="D14" s="1" t="s">
        <v>300</v>
      </c>
      <c r="E14" s="1" t="s">
        <v>301</v>
      </c>
      <c r="F14" s="1" t="s">
        <v>288</v>
      </c>
      <c r="G14" s="1" t="s">
        <v>251</v>
      </c>
      <c r="H14" s="1" t="s">
        <v>223</v>
      </c>
      <c r="I14" s="1" t="s">
        <v>302</v>
      </c>
      <c r="J14" s="1" t="s">
        <v>29</v>
      </c>
      <c r="K14" s="1" t="s">
        <v>303</v>
      </c>
      <c r="L14" s="1" t="s">
        <v>303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304</v>
      </c>
      <c r="R14" s="1" t="s">
        <v>230</v>
      </c>
      <c r="S14" s="1" t="s">
        <v>231</v>
      </c>
      <c r="T14" s="1" t="s">
        <v>232</v>
      </c>
    </row>
    <row r="15" s="1" customFormat="1" spans="1:20">
      <c r="A15" s="3">
        <v>17219691011</v>
      </c>
      <c r="B15" s="1" t="s">
        <v>288</v>
      </c>
      <c r="C15" s="1" t="s">
        <v>305</v>
      </c>
      <c r="D15" s="1" t="s">
        <v>300</v>
      </c>
      <c r="E15" s="1" t="s">
        <v>306</v>
      </c>
      <c r="F15" s="1" t="s">
        <v>288</v>
      </c>
      <c r="G15" s="1" t="s">
        <v>251</v>
      </c>
      <c r="H15" s="1" t="s">
        <v>223</v>
      </c>
      <c r="I15" s="1" t="s">
        <v>302</v>
      </c>
      <c r="J15" s="1" t="s">
        <v>29</v>
      </c>
      <c r="K15" s="1" t="s">
        <v>303</v>
      </c>
      <c r="L15" s="1" t="s">
        <v>303</v>
      </c>
      <c r="M15" s="1" t="s">
        <v>226</v>
      </c>
      <c r="N15" s="1" t="s">
        <v>226</v>
      </c>
      <c r="O15" s="1" t="s">
        <v>227</v>
      </c>
      <c r="P15" s="1" t="s">
        <v>228</v>
      </c>
      <c r="Q15" s="1" t="s">
        <v>307</v>
      </c>
      <c r="R15" s="1" t="s">
        <v>230</v>
      </c>
      <c r="S15" s="1" t="s">
        <v>231</v>
      </c>
      <c r="T15" s="1" t="s">
        <v>232</v>
      </c>
    </row>
    <row r="16" s="1" customFormat="1" spans="1:20">
      <c r="A16" s="3">
        <v>17218595724</v>
      </c>
      <c r="B16" s="1" t="s">
        <v>308</v>
      </c>
      <c r="C16" s="1" t="s">
        <v>309</v>
      </c>
      <c r="D16" s="1" t="s">
        <v>310</v>
      </c>
      <c r="E16" s="1" t="s">
        <v>311</v>
      </c>
      <c r="F16" s="1" t="s">
        <v>251</v>
      </c>
      <c r="G16" s="1" t="s">
        <v>222</v>
      </c>
      <c r="H16" s="1" t="s">
        <v>223</v>
      </c>
      <c r="I16" s="1" t="s">
        <v>312</v>
      </c>
      <c r="J16" s="1" t="s">
        <v>29</v>
      </c>
      <c r="K16" s="1" t="s">
        <v>313</v>
      </c>
      <c r="L16" s="1" t="s">
        <v>313</v>
      </c>
      <c r="M16" s="1" t="s">
        <v>226</v>
      </c>
      <c r="N16" s="1" t="s">
        <v>226</v>
      </c>
      <c r="O16" s="1" t="s">
        <v>227</v>
      </c>
      <c r="P16" s="1" t="s">
        <v>228</v>
      </c>
      <c r="Q16" s="1" t="s">
        <v>314</v>
      </c>
      <c r="R16" s="1" t="s">
        <v>230</v>
      </c>
      <c r="S16" s="1" t="s">
        <v>231</v>
      </c>
      <c r="T16" s="1" t="s">
        <v>232</v>
      </c>
    </row>
    <row r="17" s="1" customFormat="1" spans="1:20">
      <c r="A17" s="3">
        <v>17211041874</v>
      </c>
      <c r="B17" s="1" t="s">
        <v>315</v>
      </c>
      <c r="C17" s="1" t="s">
        <v>316</v>
      </c>
      <c r="D17" s="1" t="s">
        <v>317</v>
      </c>
      <c r="E17" s="1" t="s">
        <v>318</v>
      </c>
      <c r="F17" s="1" t="s">
        <v>251</v>
      </c>
      <c r="G17" s="1" t="s">
        <v>218</v>
      </c>
      <c r="H17" s="1" t="s">
        <v>223</v>
      </c>
      <c r="I17" s="1" t="s">
        <v>319</v>
      </c>
      <c r="J17" s="1" t="s">
        <v>29</v>
      </c>
      <c r="K17" s="1" t="s">
        <v>320</v>
      </c>
      <c r="L17" s="1" t="s">
        <v>320</v>
      </c>
      <c r="M17" s="1" t="s">
        <v>226</v>
      </c>
      <c r="N17" s="1" t="s">
        <v>226</v>
      </c>
      <c r="O17" s="1" t="s">
        <v>227</v>
      </c>
      <c r="P17" s="1" t="s">
        <v>228</v>
      </c>
      <c r="Q17" s="1" t="s">
        <v>321</v>
      </c>
      <c r="R17" s="1" t="s">
        <v>230</v>
      </c>
      <c r="S17" s="1" t="s">
        <v>231</v>
      </c>
      <c r="T17" s="1" t="s">
        <v>232</v>
      </c>
    </row>
    <row r="18" s="1" customFormat="1" spans="1:20">
      <c r="A18" s="3">
        <v>17210735157</v>
      </c>
      <c r="B18" s="1" t="s">
        <v>315</v>
      </c>
      <c r="C18" s="1" t="s">
        <v>322</v>
      </c>
      <c r="D18" s="1" t="s">
        <v>323</v>
      </c>
      <c r="E18" s="1" t="s">
        <v>324</v>
      </c>
      <c r="F18" s="1" t="s">
        <v>288</v>
      </c>
      <c r="G18" s="1" t="s">
        <v>251</v>
      </c>
      <c r="H18" s="1" t="s">
        <v>223</v>
      </c>
      <c r="I18" s="1" t="s">
        <v>325</v>
      </c>
      <c r="J18" s="1" t="s">
        <v>29</v>
      </c>
      <c r="K18" s="1" t="s">
        <v>326</v>
      </c>
      <c r="L18" s="1" t="s">
        <v>326</v>
      </c>
      <c r="M18" s="1" t="s">
        <v>226</v>
      </c>
      <c r="N18" s="1" t="s">
        <v>226</v>
      </c>
      <c r="O18" s="1" t="s">
        <v>227</v>
      </c>
      <c r="P18" s="1" t="s">
        <v>228</v>
      </c>
      <c r="Q18" s="1" t="s">
        <v>327</v>
      </c>
      <c r="R18" s="1" t="s">
        <v>230</v>
      </c>
      <c r="S18" s="1" t="s">
        <v>231</v>
      </c>
      <c r="T18" s="1" t="s">
        <v>232</v>
      </c>
    </row>
    <row r="19" s="1" customFormat="1" spans="1:20">
      <c r="A19" s="3">
        <v>17208036508</v>
      </c>
      <c r="B19" s="1" t="s">
        <v>315</v>
      </c>
      <c r="C19" s="1" t="s">
        <v>328</v>
      </c>
      <c r="D19" s="1" t="s">
        <v>329</v>
      </c>
      <c r="E19" s="1" t="s">
        <v>330</v>
      </c>
      <c r="F19" s="1" t="s">
        <v>288</v>
      </c>
      <c r="G19" s="1" t="s">
        <v>218</v>
      </c>
      <c r="H19" s="1" t="s">
        <v>223</v>
      </c>
      <c r="I19" s="1" t="s">
        <v>331</v>
      </c>
      <c r="J19" s="1" t="s">
        <v>29</v>
      </c>
      <c r="K19" s="1" t="s">
        <v>332</v>
      </c>
      <c r="L19" s="1" t="s">
        <v>332</v>
      </c>
      <c r="M19" s="1" t="s">
        <v>226</v>
      </c>
      <c r="N19" s="1" t="s">
        <v>226</v>
      </c>
      <c r="O19" s="1" t="s">
        <v>227</v>
      </c>
      <c r="P19" s="1" t="s">
        <v>228</v>
      </c>
      <c r="Q19" s="1" t="s">
        <v>333</v>
      </c>
      <c r="R19" s="1" t="s">
        <v>230</v>
      </c>
      <c r="S19" s="1" t="s">
        <v>231</v>
      </c>
      <c r="T19" s="1" t="s">
        <v>232</v>
      </c>
    </row>
    <row r="20" s="1" customFormat="1" spans="1:20">
      <c r="A20" s="3">
        <v>17205547726</v>
      </c>
      <c r="B20" s="1" t="s">
        <v>334</v>
      </c>
      <c r="C20" s="1" t="s">
        <v>335</v>
      </c>
      <c r="D20" s="1" t="s">
        <v>336</v>
      </c>
      <c r="E20" s="1" t="s">
        <v>337</v>
      </c>
      <c r="F20" s="1" t="s">
        <v>251</v>
      </c>
      <c r="G20" s="1" t="s">
        <v>222</v>
      </c>
      <c r="H20" s="1" t="s">
        <v>223</v>
      </c>
      <c r="I20" s="1" t="s">
        <v>338</v>
      </c>
      <c r="J20" s="1" t="s">
        <v>29</v>
      </c>
      <c r="K20" s="1" t="s">
        <v>339</v>
      </c>
      <c r="L20" s="1" t="s">
        <v>339</v>
      </c>
      <c r="M20" s="1" t="s">
        <v>226</v>
      </c>
      <c r="N20" s="1" t="s">
        <v>226</v>
      </c>
      <c r="O20" s="1" t="s">
        <v>227</v>
      </c>
      <c r="P20" s="1" t="s">
        <v>228</v>
      </c>
      <c r="Q20" s="1" t="s">
        <v>340</v>
      </c>
      <c r="R20" s="1" t="s">
        <v>230</v>
      </c>
      <c r="S20" s="1" t="s">
        <v>231</v>
      </c>
      <c r="T20" s="1" t="s">
        <v>232</v>
      </c>
    </row>
    <row r="21" s="1" customFormat="1" spans="1:20">
      <c r="A21" s="3">
        <v>17205060528</v>
      </c>
      <c r="B21" s="1" t="s">
        <v>334</v>
      </c>
      <c r="C21" s="1" t="s">
        <v>341</v>
      </c>
      <c r="D21" s="1" t="s">
        <v>342</v>
      </c>
      <c r="E21" s="1" t="s">
        <v>343</v>
      </c>
      <c r="F21" s="1" t="s">
        <v>251</v>
      </c>
      <c r="G21" s="1" t="s">
        <v>218</v>
      </c>
      <c r="H21" s="1" t="s">
        <v>223</v>
      </c>
      <c r="I21" s="1" t="s">
        <v>344</v>
      </c>
      <c r="J21" s="1" t="s">
        <v>29</v>
      </c>
      <c r="K21" s="1" t="s">
        <v>345</v>
      </c>
      <c r="L21" s="1" t="s">
        <v>345</v>
      </c>
      <c r="M21" s="1" t="s">
        <v>226</v>
      </c>
      <c r="N21" s="1" t="s">
        <v>226</v>
      </c>
      <c r="O21" s="1" t="s">
        <v>227</v>
      </c>
      <c r="P21" s="1" t="s">
        <v>228</v>
      </c>
      <c r="Q21" s="1" t="s">
        <v>346</v>
      </c>
      <c r="R21" s="1" t="s">
        <v>230</v>
      </c>
      <c r="S21" s="1" t="s">
        <v>231</v>
      </c>
      <c r="T21" s="1" t="s">
        <v>232</v>
      </c>
    </row>
    <row r="22" s="1" customFormat="1" spans="1:20">
      <c r="A22" s="3">
        <v>17204689400</v>
      </c>
      <c r="B22" s="1" t="s">
        <v>334</v>
      </c>
      <c r="C22" s="1" t="s">
        <v>347</v>
      </c>
      <c r="D22" s="1" t="s">
        <v>348</v>
      </c>
      <c r="E22" s="1" t="s">
        <v>349</v>
      </c>
      <c r="F22" s="1" t="s">
        <v>288</v>
      </c>
      <c r="G22" s="1" t="s">
        <v>251</v>
      </c>
      <c r="H22" s="1" t="s">
        <v>223</v>
      </c>
      <c r="I22" s="1" t="s">
        <v>350</v>
      </c>
      <c r="J22" s="1" t="s">
        <v>29</v>
      </c>
      <c r="K22" s="1" t="s">
        <v>351</v>
      </c>
      <c r="L22" s="1" t="s">
        <v>351</v>
      </c>
      <c r="M22" s="1" t="s">
        <v>226</v>
      </c>
      <c r="N22" s="1" t="s">
        <v>226</v>
      </c>
      <c r="O22" s="1" t="s">
        <v>227</v>
      </c>
      <c r="P22" s="1" t="s">
        <v>228</v>
      </c>
      <c r="Q22" s="1" t="s">
        <v>352</v>
      </c>
      <c r="R22" s="1" t="s">
        <v>230</v>
      </c>
      <c r="S22" s="1" t="s">
        <v>231</v>
      </c>
      <c r="T22" s="1" t="s">
        <v>232</v>
      </c>
    </row>
    <row r="23" s="1" customFormat="1" spans="1:20">
      <c r="A23" s="3">
        <v>17204057511</v>
      </c>
      <c r="B23" s="1" t="s">
        <v>334</v>
      </c>
      <c r="C23" s="1" t="s">
        <v>353</v>
      </c>
      <c r="D23" s="1" t="s">
        <v>348</v>
      </c>
      <c r="E23" s="1" t="s">
        <v>354</v>
      </c>
      <c r="F23" s="1" t="s">
        <v>315</v>
      </c>
      <c r="G23" s="1" t="s">
        <v>251</v>
      </c>
      <c r="H23" s="1" t="s">
        <v>223</v>
      </c>
      <c r="I23" s="1" t="s">
        <v>355</v>
      </c>
      <c r="J23" s="1" t="s">
        <v>29</v>
      </c>
      <c r="K23" s="1" t="s">
        <v>356</v>
      </c>
      <c r="L23" s="1" t="s">
        <v>356</v>
      </c>
      <c r="M23" s="1" t="s">
        <v>226</v>
      </c>
      <c r="N23" s="1" t="s">
        <v>226</v>
      </c>
      <c r="O23" s="1" t="s">
        <v>227</v>
      </c>
      <c r="P23" s="1" t="s">
        <v>228</v>
      </c>
      <c r="Q23" s="1" t="s">
        <v>357</v>
      </c>
      <c r="R23" s="1" t="s">
        <v>230</v>
      </c>
      <c r="S23" s="1" t="s">
        <v>231</v>
      </c>
      <c r="T23" s="1" t="s">
        <v>232</v>
      </c>
    </row>
    <row r="24" s="1" customFormat="1" spans="1:20">
      <c r="A24" s="3">
        <v>17201917146</v>
      </c>
      <c r="B24" s="1" t="s">
        <v>334</v>
      </c>
      <c r="C24" s="1" t="s">
        <v>358</v>
      </c>
      <c r="D24" s="1" t="s">
        <v>348</v>
      </c>
      <c r="E24" s="1" t="s">
        <v>359</v>
      </c>
      <c r="F24" s="1" t="s">
        <v>251</v>
      </c>
      <c r="G24" s="1" t="s">
        <v>222</v>
      </c>
      <c r="H24" s="1" t="s">
        <v>223</v>
      </c>
      <c r="I24" s="1" t="s">
        <v>360</v>
      </c>
      <c r="J24" s="1" t="s">
        <v>29</v>
      </c>
      <c r="K24" s="1" t="s">
        <v>361</v>
      </c>
      <c r="L24" s="1" t="s">
        <v>361</v>
      </c>
      <c r="M24" s="1" t="s">
        <v>226</v>
      </c>
      <c r="N24" s="1" t="s">
        <v>226</v>
      </c>
      <c r="O24" s="1" t="s">
        <v>227</v>
      </c>
      <c r="P24" s="1" t="s">
        <v>228</v>
      </c>
      <c r="Q24" s="1" t="s">
        <v>362</v>
      </c>
      <c r="R24" s="1" t="s">
        <v>230</v>
      </c>
      <c r="S24" s="1" t="s">
        <v>231</v>
      </c>
      <c r="T24" s="1" t="s">
        <v>232</v>
      </c>
    </row>
    <row r="25" s="1" customFormat="1" spans="1:20">
      <c r="A25" s="3">
        <v>17201860454</v>
      </c>
      <c r="B25" s="1" t="s">
        <v>334</v>
      </c>
      <c r="C25" s="1" t="s">
        <v>363</v>
      </c>
      <c r="D25" s="1" t="s">
        <v>364</v>
      </c>
      <c r="E25" s="1" t="s">
        <v>365</v>
      </c>
      <c r="F25" s="1" t="s">
        <v>288</v>
      </c>
      <c r="G25" s="1" t="s">
        <v>251</v>
      </c>
      <c r="H25" s="1" t="s">
        <v>223</v>
      </c>
      <c r="I25" s="1" t="s">
        <v>366</v>
      </c>
      <c r="J25" s="1" t="s">
        <v>29</v>
      </c>
      <c r="K25" s="1" t="s">
        <v>367</v>
      </c>
      <c r="L25" s="1" t="s">
        <v>367</v>
      </c>
      <c r="M25" s="1" t="s">
        <v>226</v>
      </c>
      <c r="N25" s="1" t="s">
        <v>226</v>
      </c>
      <c r="O25" s="1" t="s">
        <v>227</v>
      </c>
      <c r="P25" s="1" t="s">
        <v>228</v>
      </c>
      <c r="Q25" s="1" t="s">
        <v>368</v>
      </c>
      <c r="R25" s="1" t="s">
        <v>230</v>
      </c>
      <c r="S25" s="1" t="s">
        <v>231</v>
      </c>
      <c r="T25" s="1" t="s">
        <v>232</v>
      </c>
    </row>
    <row r="26" s="1" customFormat="1" spans="1:20">
      <c r="A26" s="3">
        <v>17201836423</v>
      </c>
      <c r="B26" s="1" t="s">
        <v>334</v>
      </c>
      <c r="C26" s="1" t="s">
        <v>369</v>
      </c>
      <c r="D26" s="1" t="s">
        <v>370</v>
      </c>
      <c r="E26" s="1" t="s">
        <v>371</v>
      </c>
      <c r="F26" s="1" t="s">
        <v>288</v>
      </c>
      <c r="G26" s="1" t="s">
        <v>251</v>
      </c>
      <c r="H26" s="1" t="s">
        <v>223</v>
      </c>
      <c r="I26" s="1" t="s">
        <v>372</v>
      </c>
      <c r="J26" s="1" t="s">
        <v>29</v>
      </c>
      <c r="K26" s="1" t="s">
        <v>373</v>
      </c>
      <c r="L26" s="1" t="s">
        <v>373</v>
      </c>
      <c r="M26" s="1" t="s">
        <v>226</v>
      </c>
      <c r="N26" s="1" t="s">
        <v>226</v>
      </c>
      <c r="O26" s="1" t="s">
        <v>227</v>
      </c>
      <c r="P26" s="1" t="s">
        <v>228</v>
      </c>
      <c r="Q26" s="1" t="s">
        <v>374</v>
      </c>
      <c r="R26" s="1" t="s">
        <v>230</v>
      </c>
      <c r="S26" s="1" t="s">
        <v>231</v>
      </c>
      <c r="T26" s="1" t="s">
        <v>232</v>
      </c>
    </row>
    <row r="27" s="1" customFormat="1" spans="1:20">
      <c r="A27" s="3">
        <v>17201485219</v>
      </c>
      <c r="B27" s="1" t="s">
        <v>375</v>
      </c>
      <c r="C27" s="1" t="s">
        <v>376</v>
      </c>
      <c r="D27" s="1" t="s">
        <v>377</v>
      </c>
      <c r="E27" s="1" t="s">
        <v>378</v>
      </c>
      <c r="F27" s="1" t="s">
        <v>288</v>
      </c>
      <c r="G27" s="1" t="s">
        <v>251</v>
      </c>
      <c r="H27" s="1" t="s">
        <v>223</v>
      </c>
      <c r="I27" s="1" t="s">
        <v>379</v>
      </c>
      <c r="J27" s="1" t="s">
        <v>29</v>
      </c>
      <c r="K27" s="1" t="s">
        <v>380</v>
      </c>
      <c r="L27" s="1" t="s">
        <v>380</v>
      </c>
      <c r="M27" s="1" t="s">
        <v>226</v>
      </c>
      <c r="N27" s="1" t="s">
        <v>226</v>
      </c>
      <c r="O27" s="1" t="s">
        <v>227</v>
      </c>
      <c r="P27" s="1" t="s">
        <v>228</v>
      </c>
      <c r="Q27" s="1" t="s">
        <v>381</v>
      </c>
      <c r="R27" s="1" t="s">
        <v>230</v>
      </c>
      <c r="S27" s="1" t="s">
        <v>231</v>
      </c>
      <c r="T27" s="1" t="s">
        <v>232</v>
      </c>
    </row>
    <row r="28" s="1" customFormat="1" spans="1:20">
      <c r="A28" s="3">
        <v>17193554197</v>
      </c>
      <c r="B28" s="1" t="s">
        <v>382</v>
      </c>
      <c r="C28" s="1" t="s">
        <v>383</v>
      </c>
      <c r="D28" s="1" t="s">
        <v>384</v>
      </c>
      <c r="E28" s="1" t="s">
        <v>385</v>
      </c>
      <c r="F28" s="1" t="s">
        <v>288</v>
      </c>
      <c r="G28" s="1" t="s">
        <v>251</v>
      </c>
      <c r="H28" s="1" t="s">
        <v>223</v>
      </c>
      <c r="I28" s="1" t="s">
        <v>386</v>
      </c>
      <c r="J28" s="1" t="s">
        <v>29</v>
      </c>
      <c r="K28" s="1" t="s">
        <v>387</v>
      </c>
      <c r="L28" s="1" t="s">
        <v>387</v>
      </c>
      <c r="M28" s="1" t="s">
        <v>226</v>
      </c>
      <c r="N28" s="1" t="s">
        <v>226</v>
      </c>
      <c r="O28" s="1" t="s">
        <v>227</v>
      </c>
      <c r="P28" s="1" t="s">
        <v>228</v>
      </c>
      <c r="Q28" s="1" t="s">
        <v>388</v>
      </c>
      <c r="R28" s="1" t="s">
        <v>230</v>
      </c>
      <c r="S28" s="1" t="s">
        <v>231</v>
      </c>
      <c r="T28" s="1" t="s">
        <v>232</v>
      </c>
    </row>
    <row r="29" s="1" customFormat="1" spans="1:20">
      <c r="A29" s="3">
        <v>17178850142</v>
      </c>
      <c r="B29" s="1" t="s">
        <v>389</v>
      </c>
      <c r="C29" s="1" t="s">
        <v>390</v>
      </c>
      <c r="D29" s="1" t="s">
        <v>391</v>
      </c>
      <c r="E29" s="1" t="s">
        <v>392</v>
      </c>
      <c r="F29" s="1" t="s">
        <v>375</v>
      </c>
      <c r="G29" s="1" t="s">
        <v>251</v>
      </c>
      <c r="H29" s="1" t="s">
        <v>223</v>
      </c>
      <c r="I29" s="1" t="s">
        <v>393</v>
      </c>
      <c r="J29" s="1" t="s">
        <v>29</v>
      </c>
      <c r="K29" s="1" t="s">
        <v>394</v>
      </c>
      <c r="L29" s="1" t="s">
        <v>394</v>
      </c>
      <c r="M29" s="1" t="s">
        <v>226</v>
      </c>
      <c r="N29" s="1" t="s">
        <v>226</v>
      </c>
      <c r="O29" s="1" t="s">
        <v>227</v>
      </c>
      <c r="P29" s="1" t="s">
        <v>228</v>
      </c>
      <c r="Q29" s="1" t="s">
        <v>395</v>
      </c>
      <c r="R29" s="1" t="s">
        <v>230</v>
      </c>
      <c r="S29" s="1" t="s">
        <v>231</v>
      </c>
      <c r="T29" s="1" t="s">
        <v>232</v>
      </c>
    </row>
    <row r="30" s="1" customFormat="1" spans="1:20">
      <c r="A30" s="3">
        <v>17165442353</v>
      </c>
      <c r="B30" s="1" t="s">
        <v>396</v>
      </c>
      <c r="C30" s="1" t="s">
        <v>397</v>
      </c>
      <c r="D30" s="1" t="s">
        <v>398</v>
      </c>
      <c r="E30" s="1" t="s">
        <v>399</v>
      </c>
      <c r="F30" s="1" t="s">
        <v>288</v>
      </c>
      <c r="G30" s="1" t="s">
        <v>251</v>
      </c>
      <c r="H30" s="1" t="s">
        <v>223</v>
      </c>
      <c r="I30" s="1" t="s">
        <v>400</v>
      </c>
      <c r="J30" s="1" t="s">
        <v>29</v>
      </c>
      <c r="K30" s="1" t="s">
        <v>373</v>
      </c>
      <c r="L30" s="1" t="s">
        <v>373</v>
      </c>
      <c r="M30" s="1" t="s">
        <v>226</v>
      </c>
      <c r="N30" s="1" t="s">
        <v>226</v>
      </c>
      <c r="O30" s="1" t="s">
        <v>227</v>
      </c>
      <c r="P30" s="1" t="s">
        <v>228</v>
      </c>
      <c r="Q30" s="1" t="s">
        <v>401</v>
      </c>
      <c r="R30" s="1" t="s">
        <v>230</v>
      </c>
      <c r="S30" s="1" t="s">
        <v>231</v>
      </c>
      <c r="T30" s="1" t="s">
        <v>232</v>
      </c>
    </row>
    <row r="31" s="1" customFormat="1" spans="1:20">
      <c r="A31" s="3">
        <v>17058858071</v>
      </c>
      <c r="B31" s="1" t="s">
        <v>402</v>
      </c>
      <c r="C31" s="1" t="s">
        <v>403</v>
      </c>
      <c r="D31" s="1" t="s">
        <v>404</v>
      </c>
      <c r="E31" s="1" t="s">
        <v>405</v>
      </c>
      <c r="F31" s="1" t="s">
        <v>251</v>
      </c>
      <c r="G31" s="1" t="s">
        <v>218</v>
      </c>
      <c r="H31" s="1" t="s">
        <v>223</v>
      </c>
      <c r="I31" s="1" t="s">
        <v>406</v>
      </c>
      <c r="J31" s="1" t="s">
        <v>29</v>
      </c>
      <c r="K31" s="1" t="s">
        <v>407</v>
      </c>
      <c r="L31" s="1" t="s">
        <v>407</v>
      </c>
      <c r="M31" s="1" t="s">
        <v>226</v>
      </c>
      <c r="N31" s="1" t="s">
        <v>226</v>
      </c>
      <c r="O31" s="1" t="s">
        <v>227</v>
      </c>
      <c r="P31" s="1" t="s">
        <v>228</v>
      </c>
      <c r="Q31" s="1" t="s">
        <v>408</v>
      </c>
      <c r="R31" s="1" t="s">
        <v>230</v>
      </c>
      <c r="S31" s="1" t="s">
        <v>231</v>
      </c>
      <c r="T31" s="1" t="s">
        <v>232</v>
      </c>
    </row>
    <row r="32" s="1" customFormat="1" spans="1:20">
      <c r="A32" s="3">
        <v>16961043766</v>
      </c>
      <c r="B32" s="1" t="s">
        <v>409</v>
      </c>
      <c r="C32" s="1" t="s">
        <v>410</v>
      </c>
      <c r="D32" s="1" t="s">
        <v>411</v>
      </c>
      <c r="E32" s="1" t="s">
        <v>412</v>
      </c>
      <c r="F32" s="1" t="s">
        <v>288</v>
      </c>
      <c r="G32" s="1" t="s">
        <v>218</v>
      </c>
      <c r="H32" s="1" t="s">
        <v>223</v>
      </c>
      <c r="I32" s="1" t="s">
        <v>413</v>
      </c>
      <c r="J32" s="1" t="s">
        <v>29</v>
      </c>
      <c r="K32" s="1" t="s">
        <v>414</v>
      </c>
      <c r="L32" s="1" t="s">
        <v>414</v>
      </c>
      <c r="M32" s="1" t="s">
        <v>226</v>
      </c>
      <c r="N32" s="1" t="s">
        <v>226</v>
      </c>
      <c r="O32" s="1" t="s">
        <v>227</v>
      </c>
      <c r="P32" s="1" t="s">
        <v>228</v>
      </c>
      <c r="Q32" s="1" t="s">
        <v>415</v>
      </c>
      <c r="R32" s="1" t="s">
        <v>230</v>
      </c>
      <c r="S32" s="1" t="s">
        <v>231</v>
      </c>
      <c r="T32" s="1" t="s">
        <v>232</v>
      </c>
    </row>
    <row r="33" s="1" customFormat="1" spans="1:20">
      <c r="A33" s="3">
        <v>16903337355</v>
      </c>
      <c r="B33" s="1" t="s">
        <v>416</v>
      </c>
      <c r="C33" s="1" t="s">
        <v>417</v>
      </c>
      <c r="D33" s="1" t="s">
        <v>418</v>
      </c>
      <c r="E33" s="1" t="s">
        <v>419</v>
      </c>
      <c r="F33" s="1" t="s">
        <v>288</v>
      </c>
      <c r="G33" s="1" t="s">
        <v>251</v>
      </c>
      <c r="H33" s="1" t="s">
        <v>223</v>
      </c>
      <c r="I33" s="1" t="s">
        <v>420</v>
      </c>
      <c r="J33" s="1" t="s">
        <v>29</v>
      </c>
      <c r="K33" s="1" t="s">
        <v>421</v>
      </c>
      <c r="L33" s="1" t="s">
        <v>421</v>
      </c>
      <c r="M33" s="1" t="s">
        <v>226</v>
      </c>
      <c r="N33" s="1" t="s">
        <v>226</v>
      </c>
      <c r="O33" s="1" t="s">
        <v>227</v>
      </c>
      <c r="P33" s="1" t="s">
        <v>228</v>
      </c>
      <c r="Q33" s="1" t="s">
        <v>422</v>
      </c>
      <c r="R33" s="1" t="s">
        <v>230</v>
      </c>
      <c r="S33" s="1" t="s">
        <v>231</v>
      </c>
      <c r="T33" s="1" t="s">
        <v>232</v>
      </c>
    </row>
    <row r="34" s="1" customFormat="1" spans="1:20">
      <c r="A34" s="3">
        <v>16785129800</v>
      </c>
      <c r="B34" s="1" t="s">
        <v>423</v>
      </c>
      <c r="C34" s="1" t="s">
        <v>424</v>
      </c>
      <c r="D34" s="1" t="s">
        <v>425</v>
      </c>
      <c r="E34" s="1" t="s">
        <v>426</v>
      </c>
      <c r="F34" s="1" t="s">
        <v>308</v>
      </c>
      <c r="G34" s="1" t="s">
        <v>218</v>
      </c>
      <c r="H34" s="1" t="s">
        <v>223</v>
      </c>
      <c r="I34" s="1" t="s">
        <v>427</v>
      </c>
      <c r="J34" s="1" t="s">
        <v>29</v>
      </c>
      <c r="K34" s="1" t="s">
        <v>428</v>
      </c>
      <c r="L34" s="1" t="s">
        <v>428</v>
      </c>
      <c r="M34" s="1" t="s">
        <v>226</v>
      </c>
      <c r="N34" s="1" t="s">
        <v>226</v>
      </c>
      <c r="O34" s="1" t="s">
        <v>227</v>
      </c>
      <c r="P34" s="1" t="s">
        <v>228</v>
      </c>
      <c r="Q34" s="1" t="s">
        <v>429</v>
      </c>
      <c r="R34" s="1" t="s">
        <v>230</v>
      </c>
      <c r="S34" s="1" t="s">
        <v>231</v>
      </c>
      <c r="T34" s="1" t="s">
        <v>232</v>
      </c>
    </row>
    <row r="35" s="1" customFormat="1" spans="1:20">
      <c r="A35" s="3">
        <v>16752602148</v>
      </c>
      <c r="B35" s="1" t="s">
        <v>430</v>
      </c>
      <c r="C35" s="1" t="s">
        <v>431</v>
      </c>
      <c r="D35" s="1" t="s">
        <v>432</v>
      </c>
      <c r="E35" s="1" t="s">
        <v>433</v>
      </c>
      <c r="F35" s="1" t="s">
        <v>315</v>
      </c>
      <c r="G35" s="1" t="s">
        <v>251</v>
      </c>
      <c r="H35" s="1" t="s">
        <v>223</v>
      </c>
      <c r="I35" s="1" t="s">
        <v>434</v>
      </c>
      <c r="J35" s="1" t="s">
        <v>29</v>
      </c>
      <c r="K35" s="1" t="s">
        <v>435</v>
      </c>
      <c r="L35" s="1" t="s">
        <v>435</v>
      </c>
      <c r="M35" s="1" t="s">
        <v>226</v>
      </c>
      <c r="N35" s="1" t="s">
        <v>226</v>
      </c>
      <c r="O35" s="1" t="s">
        <v>227</v>
      </c>
      <c r="P35" s="1" t="s">
        <v>228</v>
      </c>
      <c r="Q35" s="1" t="s">
        <v>436</v>
      </c>
      <c r="R35" s="1" t="s">
        <v>230</v>
      </c>
      <c r="S35" s="1" t="s">
        <v>231</v>
      </c>
      <c r="T35" s="1" t="s">
        <v>232</v>
      </c>
    </row>
    <row r="36" s="1" customFormat="1" spans="1:20">
      <c r="A36" s="3">
        <v>16469573333</v>
      </c>
      <c r="B36" s="1" t="s">
        <v>437</v>
      </c>
      <c r="C36" s="1" t="s">
        <v>438</v>
      </c>
      <c r="D36" s="1" t="s">
        <v>439</v>
      </c>
      <c r="E36" s="1" t="s">
        <v>440</v>
      </c>
      <c r="F36" s="1" t="s">
        <v>218</v>
      </c>
      <c r="G36" s="1" t="s">
        <v>222</v>
      </c>
      <c r="H36" s="1" t="s">
        <v>223</v>
      </c>
      <c r="I36" s="1" t="s">
        <v>441</v>
      </c>
      <c r="J36" s="1" t="s">
        <v>29</v>
      </c>
      <c r="K36" s="1" t="s">
        <v>442</v>
      </c>
      <c r="L36" s="1" t="s">
        <v>442</v>
      </c>
      <c r="M36" s="1" t="s">
        <v>226</v>
      </c>
      <c r="N36" s="1" t="s">
        <v>226</v>
      </c>
      <c r="O36" s="1" t="s">
        <v>227</v>
      </c>
      <c r="P36" s="1" t="s">
        <v>228</v>
      </c>
      <c r="Q36" s="1" t="s">
        <v>443</v>
      </c>
      <c r="R36" s="1" t="s">
        <v>230</v>
      </c>
      <c r="S36" s="1" t="s">
        <v>231</v>
      </c>
      <c r="T36" s="1" t="s">
        <v>232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2022-01-29T03:32:00Z</dcterms:created>
  <dcterms:modified xsi:type="dcterms:W3CDTF">2022-02-16T03:51:01Z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355317819CB842CBA631D7C03986C752</vt:lpwstr>
  </property>
  <property fmtid="{D5CDD505-2E9C-101B-9397-08002B2CF9AE}" pid="3" name="KSOProductBuildVer">
    <vt:lpwstr>2052-11.1.0.11294</vt:lpwstr>
  </property>
</Properties>
</file>