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<sst xmlns="http://schemas.openxmlformats.org/spreadsheetml/2006/main" count="979" uniqueCount="424">
  <si>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</si>
  <si>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</si>
  <si>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</si>
  <si>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</si>
  <si>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</si>
  <si>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</si>
  <si>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</si>
  <si>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</si>
  <si>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</si>
  <si>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</si>
  <si>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</si>
  <si>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</si>
  <si>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</si>
  <si>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</si>
  <si>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</si>
  <si>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</si>
  <si>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</si>
  <si>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</si>
  <si>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</si>
  <si>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</si>
  <si>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</si>
  <si>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</si>
  <si>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</si>
  <si>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</si>
  <si>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</si>
  <si>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16223040899	</t>
  </si>
  <si>
    <t>Ctrip</t>
  </si>
  <si>
    <t>正常</t>
  </si>
  <si>
    <t>[威中县]槟城日光酒店 (槟城对抗新冠肺炎认证)(The Light Hotel Penang (PenangFightCovid-19 Certified))(37221695)</t>
  </si>
  <si>
    <t>高级双床房&lt;2人入住&gt;&lt;不退款&gt;&lt;早餐&gt;</t>
  </si>
  <si>
    <t>USD</t>
  </si>
  <si>
    <t>Sobri/Noor Shuhaila,Sobri/Noor Shuhaila</t>
  </si>
  <si>
    <t>CA5326220213USD</t>
  </si>
  <si>
    <t>未提现</t>
  </si>
  <si>
    <t>携程开票</t>
  </si>
  <si>
    <t xml:space="preserve">2245618	</t>
  </si>
  <si>
    <t xml:space="preserve">765623	</t>
  </si>
  <si>
    <t xml:space="preserve">16755274684	</t>
  </si>
  <si>
    <t>[多瓦尔]蒙特利尔机场喜来登酒店(Sheraton Montreal Airport Hotel)(37206693)</t>
  </si>
  <si>
    <t>特大床房&lt;2人入住&gt;&lt;IBU黄金会员专享&gt;&lt;不退款&gt;&lt;普通会员&gt;</t>
  </si>
  <si>
    <t>Desmarais/Simon</t>
  </si>
  <si>
    <t xml:space="preserve">2292554	</t>
  </si>
  <si>
    <t xml:space="preserve">73446666	</t>
  </si>
  <si>
    <t xml:space="preserve">16833614803	</t>
  </si>
  <si>
    <t>[洛坤]格兰帕克大酒店(Grand Park Hotel)(39641970)</t>
  </si>
  <si>
    <t>标准双床房&lt;不退款&gt;&lt;2人入住&gt;</t>
  </si>
  <si>
    <t>Keeree/Tippawan.,Keeree/Tippawan.</t>
  </si>
  <si>
    <t xml:space="preserve">2305922	</t>
  </si>
  <si>
    <t xml:space="preserve">	</t>
  </si>
  <si>
    <t xml:space="preserve">16910246686	</t>
  </si>
  <si>
    <t>[迈阿密戴德县]迈阿密国际机场酒店(Miami International Airport Hotel)(37209685)</t>
  </si>
  <si>
    <t>标准大号床房&lt;不退款&gt;&lt;2人入住&gt;</t>
  </si>
  <si>
    <t>Weathers/Rebecca</t>
  </si>
  <si>
    <t xml:space="preserve">2324751	</t>
  </si>
  <si>
    <t xml:space="preserve">17082208610	</t>
  </si>
  <si>
    <t>[都克金]老鹰岩礁度假酒店(Hawks Cay Resort)(46921723)</t>
  </si>
  <si>
    <t>Hawks Cay客房-1间特大床&lt;1&gt;&lt;不退款&gt;&lt;2人入住&gt;</t>
  </si>
  <si>
    <t>Ellison/Jeremy</t>
  </si>
  <si>
    <t xml:space="preserve">2365126	</t>
  </si>
  <si>
    <t xml:space="preserve">26952SC384481	</t>
  </si>
  <si>
    <t xml:space="preserve">17172491615	</t>
  </si>
  <si>
    <t>[斯德特莱恩]哈维斯太浩湖酒店及赌场度假村(Harveys Lake Tahoe Hotel &amp; Casino)(46902252)</t>
  </si>
  <si>
    <t>豪华特大床房&lt;1&gt;&lt;不退款&gt;&lt;2人入住&gt;</t>
  </si>
  <si>
    <t>McKay/Nathaniel,Pasquini/Thais</t>
  </si>
  <si>
    <t xml:space="preserve">2389627	</t>
  </si>
  <si>
    <t xml:space="preserve">HLT3BZQVCF	</t>
  </si>
  <si>
    <t xml:space="preserve">17178494837	</t>
  </si>
  <si>
    <t>[阿拉梅达]阿拉梅达奥克兰美国长住酒店(Extended Stay America Premier Suites Oakland Alameda)(39616523)</t>
  </si>
  <si>
    <t>1号工作室大床&lt;不退款&gt;&lt;2人入住&gt;</t>
  </si>
  <si>
    <t>Walsh/Susan</t>
  </si>
  <si>
    <t xml:space="preserve">2391652	</t>
  </si>
  <si>
    <t xml:space="preserve">159228963	</t>
  </si>
  <si>
    <t xml:space="preserve">17240795164	</t>
  </si>
  <si>
    <t>[西归浦市]海洋皇宫酒店(Ocean Palace Hotel)(48411329)</t>
  </si>
  <si>
    <t>城市景观标准双人房&lt;不退款&gt;&lt;2人入住&gt;</t>
  </si>
  <si>
    <t>SHIN/SEOA,SIM/JAEICK</t>
  </si>
  <si>
    <t xml:space="preserve">2409479	</t>
  </si>
  <si>
    <t xml:space="preserve">17248222276	</t>
  </si>
  <si>
    <t>[底特律]热血车城娱乐场酒店(MotorCity Casino Hotel)(39998731)</t>
  </si>
  <si>
    <t>豪华特大床房&lt;不退款&gt;&lt;2人入住&gt;</t>
  </si>
  <si>
    <t>Bentley/Robin D</t>
  </si>
  <si>
    <t xml:space="preserve">EXP-1886052085	</t>
  </si>
  <si>
    <t xml:space="preserve">17263699646	</t>
  </si>
  <si>
    <t>[Boxworth]温德姆华美达剑桥酒店(Ramada by Wyndham Cambridge)(39036390)</t>
  </si>
  <si>
    <t>双人床房&lt;不退款&gt;&lt;2人入住&gt;</t>
  </si>
  <si>
    <t>Forbes-Burns/GARY</t>
  </si>
  <si>
    <t xml:space="preserve">17278382700	</t>
  </si>
  <si>
    <t>[普吉岛]感官度假村和泳池别墅 (SHA Plus+)(The Senses Resort &amp; Pool Villas (SHA Plus+))(40721494)</t>
  </si>
  <si>
    <t>海景1卧泳池别墅&lt;2人入住&gt;&lt;不退款&gt;&lt;早餐&gt;</t>
  </si>
  <si>
    <t>WALTHER/MARTIN,Walther/Pim</t>
  </si>
  <si>
    <t xml:space="preserve">2412584	</t>
  </si>
  <si>
    <t xml:space="preserve">67365284	</t>
  </si>
  <si>
    <t xml:space="preserve">17278424780	</t>
  </si>
  <si>
    <t>[巴塞罗那]阿卡德壮丽酒店(Acta Splendid)(39036303)</t>
  </si>
  <si>
    <t>高级双人床房&lt;不退款&gt;&lt;2人入住&gt;</t>
  </si>
  <si>
    <t>Backer Dirks/Oliver</t>
  </si>
  <si>
    <t xml:space="preserve">2412590	</t>
  </si>
  <si>
    <t xml:space="preserve">17287145440	</t>
  </si>
  <si>
    <t>[地拉那]玛里添地拉那广场酒店(Maritim Hotel Plaza Tirana)(39039071)</t>
  </si>
  <si>
    <t>商务房&lt;不退款&gt;&lt;2人入住&gt;</t>
  </si>
  <si>
    <t>ASLANDOGAN/CEM</t>
  </si>
  <si>
    <t xml:space="preserve">2413141	</t>
  </si>
  <si>
    <t xml:space="preserve">17317403489	</t>
  </si>
  <si>
    <t>[Lowokwaru]爱玛黎丝马朗酒店(Amaris Hotel Malang)(37245173)</t>
  </si>
  <si>
    <t>智能双床房&lt;早餐&gt;&lt;不退款&gt;&lt;2人入住&gt;</t>
  </si>
  <si>
    <t>MAHARANI/FIKRIA</t>
  </si>
  <si>
    <t xml:space="preserve">2415523	</t>
  </si>
  <si>
    <t xml:space="preserve">17318048943	</t>
  </si>
  <si>
    <t>[伊斯坦布尔]苏丹阿合麦特王宫酒店(Sultanahmet Palace Hotel)(39034111)</t>
  </si>
  <si>
    <t>海景双人床或双床房&lt;不退款&gt;&lt;2人入住&gt;</t>
  </si>
  <si>
    <t>JING/WENTAO</t>
  </si>
  <si>
    <t xml:space="preserve">2415624	</t>
  </si>
  <si>
    <t xml:space="preserve">1738171	</t>
  </si>
  <si>
    <t xml:space="preserve">17318764235	</t>
  </si>
  <si>
    <t>[巴洛克]德禺海滩度假酒店(De Rhu Beach Resort)(39664763)</t>
  </si>
  <si>
    <t>高级双人房&lt;不退款&gt;&lt;2人入住&gt;</t>
  </si>
  <si>
    <t>Asraf Hamdan Mustafa/Mohd</t>
  </si>
  <si>
    <t xml:space="preserve">2415744	</t>
  </si>
  <si>
    <t xml:space="preserve">16947000410	</t>
  </si>
  <si>
    <t>调整</t>
  </si>
  <si>
    <t>[芝加哥]克拉里奇牛津酒店(Claridge House)(44691362)</t>
  </si>
  <si>
    <t>大号床房&lt;不退款&gt;&lt;2人入住&gt;</t>
  </si>
  <si>
    <t>Lao/Kelly Marie,Borders/Lola Marie</t>
  </si>
  <si>
    <t xml:space="preserve">2332418	</t>
  </si>
  <si>
    <t xml:space="preserve">17207089232	</t>
  </si>
  <si>
    <t>[斯普林菲尔德]美高梅斯普林菲尔德酒店(MGM Springfield)(40046607)</t>
  </si>
  <si>
    <t>主街特大床房&lt;2人入住&gt;&lt;不退款&gt;</t>
  </si>
  <si>
    <t>Rogosienski/Paul Michael</t>
  </si>
  <si>
    <t>CA5326220214USD</t>
  </si>
  <si>
    <t xml:space="preserve">2403798	</t>
  </si>
  <si>
    <t xml:space="preserve">897258347	</t>
  </si>
  <si>
    <t xml:space="preserve">17288576644	</t>
  </si>
  <si>
    <t>[洛杉矶]洛杉矶 - 洛杉矶国际机场假日酒店(Holiday Inn Los Angeles - LAX Airport, an Ihg Hotel)(37197195)</t>
  </si>
  <si>
    <t>特大床房&lt;2&gt;&lt;不退款&gt;&lt;2人入住&gt;</t>
  </si>
  <si>
    <t>YANG/SHAOQUAN</t>
  </si>
  <si>
    <t xml:space="preserve">2413330	</t>
  </si>
  <si>
    <t xml:space="preserve">29271146	</t>
  </si>
  <si>
    <t xml:space="preserve">17302910090	</t>
  </si>
  <si>
    <t>[Petrie Terrace]布里斯班甘巴罗酒店(Gambaro Hotel Brisbane)(37202335)</t>
  </si>
  <si>
    <t>Paddington客房&lt;不退款&gt;&lt;2人入住&gt;</t>
  </si>
  <si>
    <t>Komzik/Susanne</t>
  </si>
  <si>
    <t xml:space="preserve">2414179	</t>
  </si>
  <si>
    <t xml:space="preserve">17313313988	</t>
  </si>
  <si>
    <t>[博伊西]博伊西牛津套房酒店(Oxford Suites Boise)(39663662)</t>
  </si>
  <si>
    <t>特大床套房&lt;不退款&gt;&lt;2人入住&gt;</t>
  </si>
  <si>
    <t>Barton/Ryan</t>
  </si>
  <si>
    <t xml:space="preserve">2415330	</t>
  </si>
  <si>
    <t xml:space="preserve">156630	</t>
  </si>
  <si>
    <t xml:space="preserve">17313260011	</t>
  </si>
  <si>
    <t>[圣艾蒂安－迪鲁夫赖]鲁昂南部奥赛尔原生酒店(The Originals Access, Hôtel Rouen Sud Oissel (P'tit Dej-Hotel))(39684020)</t>
  </si>
  <si>
    <t>双人间&lt;不退款&gt;&lt;2人入住&gt;</t>
  </si>
  <si>
    <t>Furet/Camille</t>
  </si>
  <si>
    <t xml:space="preserve">2415326	</t>
  </si>
  <si>
    <t xml:space="preserve">104181356	</t>
  </si>
  <si>
    <t xml:space="preserve">17313454837	</t>
  </si>
  <si>
    <t>[底特律]底特律米高梅酒店(MGM Grand Detroit)(46883179)</t>
  </si>
  <si>
    <t>奢华特大床房&lt;不退款&gt;&lt;2人入住&gt;</t>
  </si>
  <si>
    <t>Jones/Corey D</t>
  </si>
  <si>
    <t xml:space="preserve">2415354	</t>
  </si>
  <si>
    <t xml:space="preserve">897855008	</t>
  </si>
  <si>
    <t xml:space="preserve">17318073454	</t>
  </si>
  <si>
    <t>[伊斯坦布尔]绿色公园潘迪克酒店(The Green Park Pendik)(39034102)</t>
  </si>
  <si>
    <t>园景房&lt;不退款&gt;&lt;2人入住&gt;</t>
  </si>
  <si>
    <t>gulduoglu/osman,gulduoglu/osman</t>
  </si>
  <si>
    <t xml:space="preserve">2415626	</t>
  </si>
  <si>
    <t xml:space="preserve">104213966	</t>
  </si>
  <si>
    <t xml:space="preserve">17319035427	</t>
  </si>
  <si>
    <t>[新邦安拔]槟城银河酒店 (槟城对抗新冠肺炎认证)(Galaxy Hotel Penang (PenangFightCovid-19 Certified))(39670635)</t>
  </si>
  <si>
    <t>豪华双床房&lt;不退款&gt;&lt;2人入住&gt;</t>
  </si>
  <si>
    <t>Ng/Wei Kit,Ng/Wei Kit</t>
  </si>
  <si>
    <t xml:space="preserve">2415799	</t>
  </si>
  <si>
    <t xml:space="preserve">17319796770	</t>
  </si>
  <si>
    <t>[苏黎世]苏黎世标志酒店(The Flag Zürich)(40617594)</t>
  </si>
  <si>
    <t>商务大号床房&lt;不退款&gt;&lt;2人入住&gt;</t>
  </si>
  <si>
    <t>Maier/Julian</t>
  </si>
  <si>
    <t xml:space="preserve">2415959	</t>
  </si>
  <si>
    <t xml:space="preserve">104225149	</t>
  </si>
  <si>
    <t xml:space="preserve">17320635643	</t>
  </si>
  <si>
    <t>[伦敦德里]城市酒店(City Hotel)(37208949)</t>
  </si>
  <si>
    <t>标准双人房&lt;不退款&gt;&lt;2人入住&gt;</t>
  </si>
  <si>
    <t>Fee/Catherine</t>
  </si>
  <si>
    <t xml:space="preserve">2416118	</t>
  </si>
  <si>
    <t xml:space="preserve">104235338	</t>
  </si>
  <si>
    <t xml:space="preserve">17325804134	</t>
  </si>
  <si>
    <t>[吉隆坡]吉隆坡太平洋豪华酒店(Grand Pacific Hotel Kuala Lumpur)(40743730)</t>
  </si>
  <si>
    <t>高级房&lt;不退款&gt;&lt;2人入住&gt;</t>
  </si>
  <si>
    <t>Yuvarajan/Gunaselan</t>
  </si>
  <si>
    <t xml:space="preserve">2416374	</t>
  </si>
  <si>
    <t xml:space="preserve">17326799865	</t>
  </si>
  <si>
    <t>[迪拜]迪拜大都会酒店(Metropolitan Hotel Dubai)(37202863)</t>
  </si>
  <si>
    <t>豪华房&lt;不退款&gt;&lt;2人入住&gt;</t>
  </si>
  <si>
    <t>REHMAN/UBAID UR</t>
  </si>
  <si>
    <t xml:space="preserve">2416666	</t>
  </si>
  <si>
    <t xml:space="preserve">17327991882	</t>
  </si>
  <si>
    <t>[奥海姆]247 酒店(247 Hotel)(46069248)</t>
  </si>
  <si>
    <t>Mohammed/Ata</t>
  </si>
  <si>
    <t xml:space="preserve">2416999	</t>
  </si>
  <si>
    <t xml:space="preserve">acknowledge	</t>
  </si>
  <si>
    <t xml:space="preserve">16741623108	</t>
  </si>
  <si>
    <t>[古晋]古晋帝国河岸酒店(Imperial Riverbank Hotel Kuching)(39052609)</t>
  </si>
  <si>
    <t>无窗特大床房&lt;不退款&gt;&lt;2人入住&gt;</t>
  </si>
  <si>
    <t>Jacqueline Teng/Siew Yii,Jacqueline Teng/Siew Yii</t>
  </si>
  <si>
    <t>，</t>
  </si>
  <si>
    <t>本期收回71.28元</t>
  </si>
  <si>
    <t>本期收回112.08</t>
  </si>
  <si>
    <t>A220216145310481</t>
  </si>
  <si>
    <t>A220216145441481</t>
  </si>
  <si>
    <t>USD / HKD 当前参考汇率: 7.80097</t>
  </si>
  <si>
    <t>总计： 6303.36 USD/
49172.32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</si>
  <si>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</si>
  <si>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</si>
  <si>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</si>
  <si>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</si>
  <si>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</si>
  <si>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</si>
  <si>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</si>
  <si>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</si>
  <si>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</si>
  <si>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</si>
  <si>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</si>
  <si>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</si>
  <si>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</si>
  <si>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</si>
  <si>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</si>
  <si>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</si>
  <si>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</si>
  <si>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2022-02-10</t>
  </si>
  <si>
    <t>2416999</t>
  </si>
  <si>
    <t>247Hotel.com</t>
  </si>
  <si>
    <t>Mohammed Ata</t>
  </si>
  <si>
    <t>2022-02-11</t>
  </si>
  <si>
    <t>退房日周结</t>
  </si>
  <si>
    <t>357.08</t>
  </si>
  <si>
    <t>56.00</t>
  </si>
  <si>
    <t>0</t>
  </si>
  <si>
    <t>0.00</t>
  </si>
  <si>
    <t>携程盛景国际直连</t>
  </si>
  <si>
    <t>2022-02-10 19:49:13</t>
  </si>
  <si>
    <t>否</t>
  </si>
  <si>
    <t>汇智国际旅游发展有限公司</t>
  </si>
  <si>
    <t>直连</t>
  </si>
  <si>
    <t>2416666</t>
  </si>
  <si>
    <t>迪拜大都会酒店</t>
  </si>
  <si>
    <t>REHMAN UBAID UR</t>
  </si>
  <si>
    <t>663.15</t>
  </si>
  <si>
    <t>104.00</t>
  </si>
  <si>
    <t>2022-02-10 15:24:32</t>
  </si>
  <si>
    <t>2416374</t>
  </si>
  <si>
    <t>吉隆坡太平洋豪华酒店</t>
  </si>
  <si>
    <t>Yuvarajan Gunaselan</t>
  </si>
  <si>
    <t>89.27</t>
  </si>
  <si>
    <t>14.00</t>
  </si>
  <si>
    <t>2022-02-10 11:24:01</t>
  </si>
  <si>
    <t>2416118</t>
  </si>
  <si>
    <t>城市酒店</t>
  </si>
  <si>
    <t>Fee Catherine</t>
  </si>
  <si>
    <t>714.56</t>
  </si>
  <si>
    <t>112.00</t>
  </si>
  <si>
    <t>2022-02-10 00:37:16</t>
  </si>
  <si>
    <t>2022-02-09</t>
  </si>
  <si>
    <t>2415959</t>
  </si>
  <si>
    <t>苏黎世标志酒店</t>
  </si>
  <si>
    <t>Maier Julian</t>
  </si>
  <si>
    <t>2022-02-09 20:46:59</t>
  </si>
  <si>
    <t>2415799</t>
  </si>
  <si>
    <t>银河酒店</t>
  </si>
  <si>
    <t>Ng Wei Kit,Ng Wei Kit</t>
  </si>
  <si>
    <t>842.16</t>
  </si>
  <si>
    <t>132.00</t>
  </si>
  <si>
    <t>2022-02-09 18:05:54</t>
  </si>
  <si>
    <t>2415744</t>
  </si>
  <si>
    <t>关丹德禺海滩度假酒店</t>
  </si>
  <si>
    <t>Asraf Hamdan Mustafa Mohd</t>
  </si>
  <si>
    <t>306.24</t>
  </si>
  <si>
    <t>48.00</t>
  </si>
  <si>
    <t>2022-02-09 17:12:07</t>
  </si>
  <si>
    <t>2415626</t>
  </si>
  <si>
    <t>绿色公园潘迪克酒店</t>
  </si>
  <si>
    <t>gulduoglu osman,gulduoglu osman</t>
  </si>
  <si>
    <t>261.58</t>
  </si>
  <si>
    <t>41.00</t>
  </si>
  <si>
    <t>2022-02-09 14:13:47</t>
  </si>
  <si>
    <t>2415624</t>
  </si>
  <si>
    <t>苏丹阿合麦特王宫酒店</t>
  </si>
  <si>
    <t>JING WENTAO</t>
  </si>
  <si>
    <t>491.26</t>
  </si>
  <si>
    <t>77.00</t>
  </si>
  <si>
    <t>2022-02-09 14:12:31</t>
  </si>
  <si>
    <t>2415523</t>
  </si>
  <si>
    <t>爱玛黎丝马朗酒店</t>
  </si>
  <si>
    <t>MAHARANI FIKRIA</t>
  </si>
  <si>
    <t>121.22</t>
  </si>
  <si>
    <t>19.00</t>
  </si>
  <si>
    <t>2022-02-09 11:38:07</t>
  </si>
  <si>
    <t>2415354</t>
  </si>
  <si>
    <t>底特律米高梅酒店</t>
  </si>
  <si>
    <t>Jones Corey D</t>
  </si>
  <si>
    <t>1084.60</t>
  </si>
  <si>
    <t>170.00</t>
  </si>
  <si>
    <t>2022-02-09 03:37:22</t>
  </si>
  <si>
    <t>2415330</t>
  </si>
  <si>
    <t>博伊西牛津套房酒店</t>
  </si>
  <si>
    <t>Barton Ryan</t>
  </si>
  <si>
    <t>1013.37</t>
  </si>
  <si>
    <t>159.00</t>
  </si>
  <si>
    <t>2022-02-09 01:34:05</t>
  </si>
  <si>
    <t>2415326</t>
  </si>
  <si>
    <t>奥西尔南鲁昂阿瑟原创酒店（前小迪赫酒店）</t>
  </si>
  <si>
    <t>Furet Camille</t>
  </si>
  <si>
    <t>286.80</t>
  </si>
  <si>
    <t>45.00</t>
  </si>
  <si>
    <t>2022-02-09 01:14:05</t>
  </si>
  <si>
    <t>2022-02-07</t>
  </si>
  <si>
    <t>2414179</t>
  </si>
  <si>
    <t>加姆巴洛酒店</t>
  </si>
  <si>
    <t>Komzik Susanne</t>
  </si>
  <si>
    <t>745.69</t>
  </si>
  <si>
    <t>117.00</t>
  </si>
  <si>
    <t>2022-02-07 09:13:26</t>
  </si>
  <si>
    <t>2022-02-05</t>
  </si>
  <si>
    <t>2413330</t>
  </si>
  <si>
    <t>洛杉矶 - 洛杉矶国际机场假日酒店</t>
  </si>
  <si>
    <t>YANG SHAOQUAN</t>
  </si>
  <si>
    <t>936.89</t>
  </si>
  <si>
    <t>147.00</t>
  </si>
  <si>
    <t>2022-02-05 15:34:24</t>
  </si>
  <si>
    <t>2413141</t>
  </si>
  <si>
    <t xml:space="preserve">地拉那广场酒店 </t>
  </si>
  <si>
    <t>ASLANDOGAN CEM</t>
  </si>
  <si>
    <t>822.17</t>
  </si>
  <si>
    <t>129.00</t>
  </si>
  <si>
    <t>2022-02-05 03:38:46</t>
  </si>
  <si>
    <t>2022-02-03</t>
  </si>
  <si>
    <t>2412590</t>
  </si>
  <si>
    <t>阿卡德壮丽酒店</t>
  </si>
  <si>
    <t>Backer Dirks Oliver</t>
  </si>
  <si>
    <t>2022-02-08</t>
  </si>
  <si>
    <t>701.07</t>
  </si>
  <si>
    <t>110.00</t>
  </si>
  <si>
    <t>2022-02-03 20:19:52</t>
  </si>
  <si>
    <t>2412584</t>
  </si>
  <si>
    <t>感官度假村和泳池别墅</t>
  </si>
  <si>
    <t>WALTHER MARTIN,Walther Pim</t>
  </si>
  <si>
    <t>2022-02-04</t>
  </si>
  <si>
    <t>7150.95</t>
  </si>
  <si>
    <t>1122.00</t>
  </si>
  <si>
    <t>2022-02-03 20:03:21</t>
  </si>
  <si>
    <t>2022-02-01</t>
  </si>
  <si>
    <t>2411502</t>
  </si>
  <si>
    <t>剑桥温德姆华美达酒店</t>
  </si>
  <si>
    <t>Forbes-Burns GARY</t>
  </si>
  <si>
    <t>764.81</t>
  </si>
  <si>
    <t>120.00</t>
  </si>
  <si>
    <t>2022-02-01 07:46:10</t>
  </si>
  <si>
    <t>2022-01-27</t>
  </si>
  <si>
    <t>2409966</t>
  </si>
  <si>
    <t>热血车城赌场酒店</t>
  </si>
  <si>
    <t>Bentley Robin D</t>
  </si>
  <si>
    <t>1198.20</t>
  </si>
  <si>
    <t>188.00</t>
  </si>
  <si>
    <t>2022-01-27 22:07:57</t>
  </si>
  <si>
    <t>2022-01-26</t>
  </si>
  <si>
    <t>2409479</t>
  </si>
  <si>
    <t>海洋皇宫酒店</t>
  </si>
  <si>
    <t>SHIN SEOA,SIM JAEICK</t>
  </si>
  <si>
    <t>254.94</t>
  </si>
  <si>
    <t>40.00</t>
  </si>
  <si>
    <t>2022-01-26 18:27:26</t>
  </si>
  <si>
    <t>2022-01-21</t>
  </si>
  <si>
    <t>2403798</t>
  </si>
  <si>
    <t>美高梅斯普林菲尔德酒店</t>
  </si>
  <si>
    <t>Rogosienski Paul Michael</t>
  </si>
  <si>
    <t>732.94</t>
  </si>
  <si>
    <t>115.00</t>
  </si>
  <si>
    <t>2022-01-21 02:23:22</t>
  </si>
  <si>
    <t>2022-01-15</t>
  </si>
  <si>
    <t>2391652</t>
  </si>
  <si>
    <t>阿拉米达奥克兰美国长住酒店</t>
  </si>
  <si>
    <t>Walsh Susan</t>
  </si>
  <si>
    <t>854.04</t>
  </si>
  <si>
    <t>134.00</t>
  </si>
  <si>
    <t>2022-01-15 01:41:07</t>
  </si>
  <si>
    <t>2022-01-14</t>
  </si>
  <si>
    <t>2389627</t>
  </si>
  <si>
    <t>哈维斯太浩湖酒店及赌场度假村</t>
  </si>
  <si>
    <t>McKay Nathaniel,Pasquini Thais</t>
  </si>
  <si>
    <t>3122.97</t>
  </si>
  <si>
    <t>490.00</t>
  </si>
  <si>
    <t>2022-01-14 05:49:15</t>
  </si>
  <si>
    <t>2021-12-30</t>
  </si>
  <si>
    <t>2365126</t>
  </si>
  <si>
    <t>老鹰岩礁度假酒店</t>
  </si>
  <si>
    <t>Ellison Jeremy</t>
  </si>
  <si>
    <t>12006.42</t>
  </si>
  <si>
    <t>1881.00</t>
  </si>
  <si>
    <t>2021-12-30 23:20:11</t>
  </si>
  <si>
    <t>2021-12-03</t>
  </si>
  <si>
    <t>2324751</t>
  </si>
  <si>
    <t>迈阿密国际机场酒店</t>
  </si>
  <si>
    <t>Weathers Rebecca</t>
  </si>
  <si>
    <t>1425.08</t>
  </si>
  <si>
    <t>223.00</t>
  </si>
  <si>
    <t>2021-12-03 03:42:11</t>
  </si>
  <si>
    <t>2021-11-21</t>
  </si>
  <si>
    <t>2305922</t>
  </si>
  <si>
    <t>君乐酒店</t>
  </si>
  <si>
    <t>Keeree Tippawan.,Keeree Tippawan.</t>
  </si>
  <si>
    <t>345.65</t>
  </si>
  <si>
    <t>54.00</t>
  </si>
  <si>
    <t>2021-11-21 10:38:19</t>
  </si>
  <si>
    <t>2021-11-08</t>
  </si>
  <si>
    <t>2292554</t>
  </si>
  <si>
    <t>蒙特利尔机场喜来登酒店</t>
  </si>
  <si>
    <t>Desmarais Simon</t>
  </si>
  <si>
    <t>711.95</t>
  </si>
  <si>
    <t>111.00</t>
  </si>
  <si>
    <t>2021-11-08 00:23:19</t>
  </si>
  <si>
    <t>2021-09-06</t>
  </si>
  <si>
    <t>2245618</t>
  </si>
  <si>
    <t>槟城日光酒店 (槟城对抗新冠肺炎认证)</t>
  </si>
  <si>
    <t>Sobri Noor Shuhaila,Sobri Noor Shuhaila</t>
  </si>
  <si>
    <t>323.51</t>
  </si>
  <si>
    <t>50.00</t>
  </si>
  <si>
    <t>2021-09-06 22:40:05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</si>
</sst>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44601</v>
      </c>
      <c r="G2" s="6">
        <v>44602</v>
      </c>
      <c r="H2" s="4">
        <v>1</v>
      </c>
      <c r="I2" s="4">
        <v>1</v>
      </c>
      <c r="J2" s="4">
        <v>1</v>
      </c>
      <c r="K2" s="4" t="s">
        <v>30</v>
      </c>
      <c r="L2" s="4">
        <v>50</v>
      </c>
      <c r="M2" s="4">
        <v>50</v>
      </c>
      <c r="N2" s="4" t="s">
        <v>31</v>
      </c>
      <c r="O2" s="4" t="s">
        <v>32</v>
      </c>
      <c r="P2" s="4" t="s">
        <v>33</v>
      </c>
      <c r="Q2" s="4">
        <v>0</v>
      </c>
      <c r="R2" s="7">
        <v>44445</v>
      </c>
      <c r="S2" s="6">
        <v>44605</v>
      </c>
      <c r="T2" s="4" t="s">
        <v>34</v>
      </c>
      <c r="U2" s="4">
        <v>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44601</v>
      </c>
      <c r="G3" s="6">
        <v>44602</v>
      </c>
      <c r="H3" s="4">
        <v>1</v>
      </c>
      <c r="I3" s="4">
        <v>1</v>
      </c>
      <c r="J3" s="4">
        <v>1</v>
      </c>
      <c r="K3" s="4" t="s">
        <v>30</v>
      </c>
      <c r="L3" s="4">
        <v>111</v>
      </c>
      <c r="M3" s="4">
        <v>111</v>
      </c>
      <c r="N3" s="4" t="s">
        <v>40</v>
      </c>
      <c r="O3" s="4" t="s">
        <v>32</v>
      </c>
      <c r="P3" s="4" t="s">
        <v>33</v>
      </c>
      <c r="Q3" s="4">
        <v>0</v>
      </c>
      <c r="R3" s="7">
        <v>44508</v>
      </c>
      <c r="S3" s="6">
        <v>44605</v>
      </c>
      <c r="T3" s="4" t="s">
        <v>34</v>
      </c>
      <c r="U3" s="4">
        <v>111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44599</v>
      </c>
      <c r="G4" s="6">
        <v>44602</v>
      </c>
      <c r="H4" s="4">
        <v>1</v>
      </c>
      <c r="I4" s="4">
        <v>3</v>
      </c>
      <c r="J4" s="4">
        <v>3</v>
      </c>
      <c r="K4" s="4" t="s">
        <v>30</v>
      </c>
      <c r="L4" s="4">
        <v>54</v>
      </c>
      <c r="M4" s="4">
        <v>54</v>
      </c>
      <c r="N4" s="4" t="s">
        <v>46</v>
      </c>
      <c r="O4" s="4" t="s">
        <v>32</v>
      </c>
      <c r="P4" s="4" t="s">
        <v>33</v>
      </c>
      <c r="Q4" s="4">
        <v>0</v>
      </c>
      <c r="R4" s="7">
        <v>44521</v>
      </c>
      <c r="S4" s="6">
        <v>44605</v>
      </c>
      <c r="T4" s="4" t="s">
        <v>34</v>
      </c>
      <c r="U4" s="4">
        <v>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44601</v>
      </c>
      <c r="G5" s="6">
        <v>44602</v>
      </c>
      <c r="H5" s="4">
        <v>1</v>
      </c>
      <c r="I5" s="4">
        <v>1</v>
      </c>
      <c r="J5" s="4">
        <v>1</v>
      </c>
      <c r="K5" s="4" t="s">
        <v>30</v>
      </c>
      <c r="L5" s="4">
        <v>223</v>
      </c>
      <c r="M5" s="4">
        <v>223</v>
      </c>
      <c r="N5" s="4" t="s">
        <v>52</v>
      </c>
      <c r="O5" s="4" t="s">
        <v>32</v>
      </c>
      <c r="P5" s="4" t="s">
        <v>33</v>
      </c>
      <c r="Q5" s="4">
        <v>0</v>
      </c>
      <c r="R5" s="7">
        <v>44533</v>
      </c>
      <c r="S5" s="6">
        <v>44605</v>
      </c>
      <c r="T5" s="4" t="s">
        <v>34</v>
      </c>
      <c r="U5" s="4">
        <v>223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44599</v>
      </c>
      <c r="G6" s="6">
        <v>44602</v>
      </c>
      <c r="H6" s="4">
        <v>1</v>
      </c>
      <c r="I6" s="4">
        <v>3</v>
      </c>
      <c r="J6" s="4">
        <v>3</v>
      </c>
      <c r="K6" s="4" t="s">
        <v>30</v>
      </c>
      <c r="L6" s="4">
        <v>1881</v>
      </c>
      <c r="M6" s="4">
        <v>1881</v>
      </c>
      <c r="N6" s="4" t="s">
        <v>57</v>
      </c>
      <c r="O6" s="4" t="s">
        <v>32</v>
      </c>
      <c r="P6" s="4" t="s">
        <v>33</v>
      </c>
      <c r="Q6" s="4">
        <v>0</v>
      </c>
      <c r="R6" s="7">
        <v>44560</v>
      </c>
      <c r="S6" s="6">
        <v>44605</v>
      </c>
      <c r="T6" s="4" t="s">
        <v>34</v>
      </c>
      <c r="U6" s="4">
        <v>1881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44597</v>
      </c>
      <c r="G7" s="6">
        <v>44602</v>
      </c>
      <c r="H7" s="4">
        <v>1</v>
      </c>
      <c r="I7" s="4">
        <v>5</v>
      </c>
      <c r="J7" s="4">
        <v>5</v>
      </c>
      <c r="K7" s="4" t="s">
        <v>30</v>
      </c>
      <c r="L7" s="4">
        <v>490</v>
      </c>
      <c r="M7" s="4">
        <v>490</v>
      </c>
      <c r="N7" s="4" t="s">
        <v>63</v>
      </c>
      <c r="O7" s="4" t="s">
        <v>32</v>
      </c>
      <c r="P7" s="4" t="s">
        <v>33</v>
      </c>
      <c r="Q7" s="4">
        <v>0</v>
      </c>
      <c r="R7" s="7">
        <v>44575</v>
      </c>
      <c r="S7" s="6">
        <v>44605</v>
      </c>
      <c r="T7" s="4" t="s">
        <v>34</v>
      </c>
      <c r="U7" s="4">
        <v>490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44601</v>
      </c>
      <c r="G8" s="6">
        <v>44602</v>
      </c>
      <c r="H8" s="4">
        <v>1</v>
      </c>
      <c r="I8" s="4">
        <v>1</v>
      </c>
      <c r="J8" s="4">
        <v>1</v>
      </c>
      <c r="K8" s="4" t="s">
        <v>30</v>
      </c>
      <c r="L8" s="4">
        <v>134</v>
      </c>
      <c r="M8" s="4">
        <v>134</v>
      </c>
      <c r="N8" s="4" t="s">
        <v>69</v>
      </c>
      <c r="O8" s="4" t="s">
        <v>32</v>
      </c>
      <c r="P8" s="4" t="s">
        <v>33</v>
      </c>
      <c r="Q8" s="4">
        <v>0</v>
      </c>
      <c r="R8" s="7">
        <v>44576</v>
      </c>
      <c r="S8" s="6">
        <v>44605</v>
      </c>
      <c r="T8" s="4" t="s">
        <v>34</v>
      </c>
      <c r="U8" s="4">
        <v>134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44601</v>
      </c>
      <c r="G9" s="6">
        <v>44602</v>
      </c>
      <c r="H9" s="4">
        <v>1</v>
      </c>
      <c r="I9" s="4">
        <v>1</v>
      </c>
      <c r="J9" s="4">
        <v>1</v>
      </c>
      <c r="K9" s="4" t="s">
        <v>30</v>
      </c>
      <c r="L9" s="4">
        <v>40</v>
      </c>
      <c r="M9" s="4">
        <v>40</v>
      </c>
      <c r="N9" s="4" t="s">
        <v>75</v>
      </c>
      <c r="O9" s="4" t="s">
        <v>32</v>
      </c>
      <c r="P9" s="4" t="s">
        <v>33</v>
      </c>
      <c r="Q9" s="4">
        <v>0</v>
      </c>
      <c r="R9" s="7">
        <v>44587</v>
      </c>
      <c r="S9" s="6">
        <v>44605</v>
      </c>
      <c r="T9" s="4" t="s">
        <v>34</v>
      </c>
      <c r="U9" s="4">
        <v>40</v>
      </c>
      <c r="V9" s="4">
        <v>0</v>
      </c>
      <c r="W9" s="4">
        <v>0</v>
      </c>
      <c r="X9" s="4" t="s">
        <v>76</v>
      </c>
      <c r="Y9" s="4" t="s">
        <v>48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44601</v>
      </c>
      <c r="G10" s="6">
        <v>44602</v>
      </c>
      <c r="H10" s="4">
        <v>1</v>
      </c>
      <c r="I10" s="4">
        <v>1</v>
      </c>
      <c r="J10" s="4">
        <v>1</v>
      </c>
      <c r="K10" s="4" t="s">
        <v>30</v>
      </c>
      <c r="L10" s="4">
        <v>188</v>
      </c>
      <c r="M10" s="4">
        <v>188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44588</v>
      </c>
      <c r="S10" s="6">
        <v>44605</v>
      </c>
      <c r="T10" s="4" t="s">
        <v>34</v>
      </c>
      <c r="U10" s="4">
        <v>188</v>
      </c>
      <c r="V10" s="4">
        <v>0</v>
      </c>
      <c r="W10" s="4">
        <v>0</v>
      </c>
      <c r="X10" s="4" t="s">
        <v>48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44600</v>
      </c>
      <c r="G11" s="6">
        <v>44602</v>
      </c>
      <c r="H11" s="4">
        <v>1</v>
      </c>
      <c r="I11" s="4">
        <v>2</v>
      </c>
      <c r="J11" s="4">
        <v>2</v>
      </c>
      <c r="K11" s="4" t="s">
        <v>30</v>
      </c>
      <c r="L11" s="4">
        <v>120</v>
      </c>
      <c r="M11" s="4">
        <v>120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44593</v>
      </c>
      <c r="S11" s="6">
        <v>44605</v>
      </c>
      <c r="T11" s="4" t="s">
        <v>34</v>
      </c>
      <c r="U11" s="4">
        <v>120</v>
      </c>
      <c r="V11" s="4">
        <v>0</v>
      </c>
      <c r="W11" s="4">
        <v>0</v>
      </c>
      <c r="X11" s="4" t="s">
        <v>48</v>
      </c>
      <c r="Y11" s="4" t="s">
        <v>48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44596</v>
      </c>
      <c r="G12" s="6">
        <v>44602</v>
      </c>
      <c r="H12" s="4">
        <v>1</v>
      </c>
      <c r="I12" s="4">
        <v>6</v>
      </c>
      <c r="J12" s="4">
        <v>6</v>
      </c>
      <c r="K12" s="4" t="s">
        <v>30</v>
      </c>
      <c r="L12" s="4">
        <v>1122</v>
      </c>
      <c r="M12" s="4">
        <v>1122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44595</v>
      </c>
      <c r="S12" s="6">
        <v>44605</v>
      </c>
      <c r="T12" s="4" t="s">
        <v>34</v>
      </c>
      <c r="U12" s="4">
        <v>1122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44600</v>
      </c>
      <c r="G13" s="6">
        <v>44602</v>
      </c>
      <c r="H13" s="4">
        <v>1</v>
      </c>
      <c r="I13" s="4">
        <v>2</v>
      </c>
      <c r="J13" s="4">
        <v>2</v>
      </c>
      <c r="K13" s="4" t="s">
        <v>30</v>
      </c>
      <c r="L13" s="4">
        <v>110</v>
      </c>
      <c r="M13" s="4">
        <v>110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44595</v>
      </c>
      <c r="S13" s="6">
        <v>44605</v>
      </c>
      <c r="T13" s="4" t="s">
        <v>34</v>
      </c>
      <c r="U13" s="4">
        <v>110</v>
      </c>
      <c r="V13" s="4">
        <v>0</v>
      </c>
      <c r="W13" s="4">
        <v>0</v>
      </c>
      <c r="X13" s="4" t="s">
        <v>96</v>
      </c>
      <c r="Y13" s="4" t="s">
        <v>48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44601</v>
      </c>
      <c r="G14" s="6">
        <v>44602</v>
      </c>
      <c r="H14" s="4">
        <v>1</v>
      </c>
      <c r="I14" s="4">
        <v>1</v>
      </c>
      <c r="J14" s="4">
        <v>1</v>
      </c>
      <c r="K14" s="4" t="s">
        <v>30</v>
      </c>
      <c r="L14" s="4">
        <v>129</v>
      </c>
      <c r="M14" s="4">
        <v>129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44597</v>
      </c>
      <c r="S14" s="6">
        <v>44605</v>
      </c>
      <c r="T14" s="4" t="s">
        <v>34</v>
      </c>
      <c r="U14" s="4">
        <v>129</v>
      </c>
      <c r="V14" s="4">
        <v>0</v>
      </c>
      <c r="W14" s="4">
        <v>0</v>
      </c>
      <c r="X14" s="4" t="s">
        <v>101</v>
      </c>
      <c r="Y14" s="4" t="s">
        <v>48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44601</v>
      </c>
      <c r="G15" s="6">
        <v>44602</v>
      </c>
      <c r="H15" s="4">
        <v>1</v>
      </c>
      <c r="I15" s="4">
        <v>1</v>
      </c>
      <c r="J15" s="4">
        <v>1</v>
      </c>
      <c r="K15" s="4" t="s">
        <v>30</v>
      </c>
      <c r="L15" s="4">
        <v>19</v>
      </c>
      <c r="M15" s="4">
        <v>19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44601</v>
      </c>
      <c r="S15" s="6">
        <v>44605</v>
      </c>
      <c r="T15" s="4" t="s">
        <v>34</v>
      </c>
      <c r="U15" s="4">
        <v>19</v>
      </c>
      <c r="V15" s="4">
        <v>0</v>
      </c>
      <c r="W15" s="4">
        <v>0</v>
      </c>
      <c r="X15" s="4" t="s">
        <v>106</v>
      </c>
      <c r="Y15" s="4" t="s">
        <v>48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44601</v>
      </c>
      <c r="G16" s="6">
        <v>44602</v>
      </c>
      <c r="H16" s="4">
        <v>1</v>
      </c>
      <c r="I16" s="4">
        <v>1</v>
      </c>
      <c r="J16" s="4">
        <v>1</v>
      </c>
      <c r="K16" s="4" t="s">
        <v>30</v>
      </c>
      <c r="L16" s="4">
        <v>77</v>
      </c>
      <c r="M16" s="4">
        <v>77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44601</v>
      </c>
      <c r="S16" s="6">
        <v>44605</v>
      </c>
      <c r="T16" s="4" t="s">
        <v>34</v>
      </c>
      <c r="U16" s="4">
        <v>77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44601</v>
      </c>
      <c r="G17" s="6">
        <v>44602</v>
      </c>
      <c r="H17" s="4">
        <v>1</v>
      </c>
      <c r="I17" s="4">
        <v>1</v>
      </c>
      <c r="J17" s="4">
        <v>1</v>
      </c>
      <c r="K17" s="4" t="s">
        <v>30</v>
      </c>
      <c r="L17" s="4">
        <v>48</v>
      </c>
      <c r="M17" s="4">
        <v>48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44601</v>
      </c>
      <c r="S17" s="6">
        <v>44605</v>
      </c>
      <c r="T17" s="4" t="s">
        <v>34</v>
      </c>
      <c r="U17" s="4">
        <v>48</v>
      </c>
      <c r="V17" s="4">
        <v>0</v>
      </c>
      <c r="W17" s="4">
        <v>0</v>
      </c>
      <c r="X17" s="4" t="s">
        <v>117</v>
      </c>
      <c r="Y17" s="4" t="s">
        <v>48</v>
      </c>
    </row>
    <row r="18" s="4" customFormat="1" spans="1:25">
      <c r="A18" s="4" t="s">
        <v>118</v>
      </c>
      <c r="B18" s="4" t="s">
        <v>26</v>
      </c>
      <c r="C18" s="4" t="s">
        <v>119</v>
      </c>
      <c r="D18" s="4" t="s">
        <v>120</v>
      </c>
      <c r="E18" s="4" t="s">
        <v>121</v>
      </c>
      <c r="F18" s="6">
        <v>44548</v>
      </c>
      <c r="G18" s="6">
        <v>44549</v>
      </c>
      <c r="H18" s="4">
        <v>1</v>
      </c>
      <c r="I18" s="4">
        <v>1</v>
      </c>
      <c r="J18" s="4">
        <v>1</v>
      </c>
      <c r="K18" s="4" t="s">
        <v>30</v>
      </c>
      <c r="L18" s="4">
        <v>71.28</v>
      </c>
      <c r="M18" s="4">
        <v>71.28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44539.4094444444</v>
      </c>
      <c r="S18" s="6">
        <v>44605</v>
      </c>
      <c r="T18" s="4" t="s">
        <v>34</v>
      </c>
      <c r="U18" s="4">
        <v>71.28</v>
      </c>
      <c r="V18" s="4">
        <v>0</v>
      </c>
      <c r="W18" s="4">
        <v>0</v>
      </c>
      <c r="X18" s="4" t="s">
        <v>123</v>
      </c>
      <c r="Y18" s="4" t="s">
        <v>48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44602</v>
      </c>
      <c r="G19" s="6">
        <v>44603</v>
      </c>
      <c r="H19" s="4">
        <v>1</v>
      </c>
      <c r="I19" s="4">
        <v>1</v>
      </c>
      <c r="J19" s="4">
        <v>1</v>
      </c>
      <c r="K19" s="4" t="s">
        <v>30</v>
      </c>
      <c r="L19" s="4">
        <v>115</v>
      </c>
      <c r="M19" s="4">
        <v>115</v>
      </c>
      <c r="N19" s="4" t="s">
        <v>127</v>
      </c>
      <c r="O19" s="4" t="s">
        <v>128</v>
      </c>
      <c r="P19" s="4" t="s">
        <v>33</v>
      </c>
      <c r="Q19" s="4">
        <v>0</v>
      </c>
      <c r="R19" s="7">
        <v>44582</v>
      </c>
      <c r="S19" s="6">
        <v>44606</v>
      </c>
      <c r="T19" s="4" t="s">
        <v>34</v>
      </c>
      <c r="U19" s="4">
        <v>115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44602</v>
      </c>
      <c r="G20" s="6">
        <v>44603</v>
      </c>
      <c r="H20" s="4">
        <v>1</v>
      </c>
      <c r="I20" s="4">
        <v>1</v>
      </c>
      <c r="J20" s="4">
        <v>1</v>
      </c>
      <c r="K20" s="4" t="s">
        <v>30</v>
      </c>
      <c r="L20" s="4">
        <v>147</v>
      </c>
      <c r="M20" s="4">
        <v>147</v>
      </c>
      <c r="N20" s="4" t="s">
        <v>134</v>
      </c>
      <c r="O20" s="4" t="s">
        <v>128</v>
      </c>
      <c r="P20" s="4" t="s">
        <v>33</v>
      </c>
      <c r="Q20" s="4">
        <v>0</v>
      </c>
      <c r="R20" s="7">
        <v>44597</v>
      </c>
      <c r="S20" s="6">
        <v>44606</v>
      </c>
      <c r="T20" s="4" t="s">
        <v>34</v>
      </c>
      <c r="U20" s="4">
        <v>147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44602</v>
      </c>
      <c r="G21" s="6">
        <v>44603</v>
      </c>
      <c r="H21" s="4">
        <v>1</v>
      </c>
      <c r="I21" s="4">
        <v>1</v>
      </c>
      <c r="J21" s="4">
        <v>1</v>
      </c>
      <c r="K21" s="4" t="s">
        <v>30</v>
      </c>
      <c r="L21" s="4">
        <v>117</v>
      </c>
      <c r="M21" s="4">
        <v>117</v>
      </c>
      <c r="N21" s="4" t="s">
        <v>140</v>
      </c>
      <c r="O21" s="4" t="s">
        <v>128</v>
      </c>
      <c r="P21" s="4" t="s">
        <v>33</v>
      </c>
      <c r="Q21" s="4">
        <v>0</v>
      </c>
      <c r="R21" s="7">
        <v>44599</v>
      </c>
      <c r="S21" s="6">
        <v>44606</v>
      </c>
      <c r="T21" s="4" t="s">
        <v>34</v>
      </c>
      <c r="U21" s="4">
        <v>117</v>
      </c>
      <c r="V21" s="4">
        <v>0</v>
      </c>
      <c r="W21" s="4">
        <v>0</v>
      </c>
      <c r="X21" s="4" t="s">
        <v>141</v>
      </c>
      <c r="Y21" s="4" t="s">
        <v>48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44602</v>
      </c>
      <c r="G22" s="6">
        <v>44603</v>
      </c>
      <c r="H22" s="4">
        <v>1</v>
      </c>
      <c r="I22" s="4">
        <v>1</v>
      </c>
      <c r="J22" s="4">
        <v>1</v>
      </c>
      <c r="K22" s="4" t="s">
        <v>30</v>
      </c>
      <c r="L22" s="4">
        <v>159</v>
      </c>
      <c r="M22" s="4">
        <v>159</v>
      </c>
      <c r="N22" s="4" t="s">
        <v>145</v>
      </c>
      <c r="O22" s="4" t="s">
        <v>128</v>
      </c>
      <c r="P22" s="4" t="s">
        <v>33</v>
      </c>
      <c r="Q22" s="4">
        <v>0</v>
      </c>
      <c r="R22" s="7">
        <v>44601</v>
      </c>
      <c r="S22" s="6">
        <v>44606</v>
      </c>
      <c r="T22" s="4" t="s">
        <v>34</v>
      </c>
      <c r="U22" s="4">
        <v>159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44602</v>
      </c>
      <c r="G23" s="6">
        <v>44603</v>
      </c>
      <c r="H23" s="4">
        <v>1</v>
      </c>
      <c r="I23" s="4">
        <v>1</v>
      </c>
      <c r="J23" s="4">
        <v>1</v>
      </c>
      <c r="K23" s="4" t="s">
        <v>30</v>
      </c>
      <c r="L23" s="4">
        <v>45</v>
      </c>
      <c r="M23" s="4">
        <v>45</v>
      </c>
      <c r="N23" s="4" t="s">
        <v>151</v>
      </c>
      <c r="O23" s="4" t="s">
        <v>128</v>
      </c>
      <c r="P23" s="4" t="s">
        <v>33</v>
      </c>
      <c r="Q23" s="4">
        <v>0</v>
      </c>
      <c r="R23" s="7">
        <v>44601</v>
      </c>
      <c r="S23" s="6">
        <v>44606</v>
      </c>
      <c r="T23" s="4" t="s">
        <v>34</v>
      </c>
      <c r="U23" s="4">
        <v>45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44602</v>
      </c>
      <c r="G24" s="6">
        <v>44603</v>
      </c>
      <c r="H24" s="4">
        <v>1</v>
      </c>
      <c r="I24" s="4">
        <v>1</v>
      </c>
      <c r="J24" s="4">
        <v>1</v>
      </c>
      <c r="K24" s="4" t="s">
        <v>30</v>
      </c>
      <c r="L24" s="4">
        <v>170</v>
      </c>
      <c r="M24" s="4">
        <v>170</v>
      </c>
      <c r="N24" s="4" t="s">
        <v>157</v>
      </c>
      <c r="O24" s="4" t="s">
        <v>128</v>
      </c>
      <c r="P24" s="4" t="s">
        <v>33</v>
      </c>
      <c r="Q24" s="4">
        <v>0</v>
      </c>
      <c r="R24" s="7">
        <v>44601</v>
      </c>
      <c r="S24" s="6">
        <v>44606</v>
      </c>
      <c r="T24" s="4" t="s">
        <v>34</v>
      </c>
      <c r="U24" s="4">
        <v>170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44602</v>
      </c>
      <c r="G25" s="6">
        <v>44603</v>
      </c>
      <c r="H25" s="4">
        <v>1</v>
      </c>
      <c r="I25" s="4">
        <v>1</v>
      </c>
      <c r="J25" s="4">
        <v>1</v>
      </c>
      <c r="K25" s="4" t="s">
        <v>30</v>
      </c>
      <c r="L25" s="4">
        <v>41</v>
      </c>
      <c r="M25" s="4">
        <v>41</v>
      </c>
      <c r="N25" s="4" t="s">
        <v>163</v>
      </c>
      <c r="O25" s="4" t="s">
        <v>128</v>
      </c>
      <c r="P25" s="4" t="s">
        <v>33</v>
      </c>
      <c r="Q25" s="4">
        <v>0</v>
      </c>
      <c r="R25" s="7">
        <v>44601</v>
      </c>
      <c r="S25" s="6">
        <v>44606</v>
      </c>
      <c r="T25" s="4" t="s">
        <v>34</v>
      </c>
      <c r="U25" s="4">
        <v>41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44601</v>
      </c>
      <c r="G26" s="6">
        <v>44603</v>
      </c>
      <c r="H26" s="4">
        <v>2</v>
      </c>
      <c r="I26" s="4">
        <v>2</v>
      </c>
      <c r="J26" s="4">
        <v>4</v>
      </c>
      <c r="K26" s="4" t="s">
        <v>30</v>
      </c>
      <c r="L26" s="4">
        <v>132</v>
      </c>
      <c r="M26" s="4">
        <v>132</v>
      </c>
      <c r="N26" s="4" t="s">
        <v>169</v>
      </c>
      <c r="O26" s="4" t="s">
        <v>128</v>
      </c>
      <c r="P26" s="4" t="s">
        <v>33</v>
      </c>
      <c r="Q26" s="4">
        <v>0</v>
      </c>
      <c r="R26" s="7">
        <v>44601</v>
      </c>
      <c r="S26" s="6">
        <v>44606</v>
      </c>
      <c r="T26" s="4" t="s">
        <v>34</v>
      </c>
      <c r="U26" s="4">
        <v>132</v>
      </c>
      <c r="V26" s="4">
        <v>0</v>
      </c>
      <c r="W26" s="4">
        <v>0</v>
      </c>
      <c r="X26" s="4" t="s">
        <v>170</v>
      </c>
      <c r="Y26" s="4" t="s">
        <v>48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44602</v>
      </c>
      <c r="G27" s="6">
        <v>44603</v>
      </c>
      <c r="H27" s="4">
        <v>1</v>
      </c>
      <c r="I27" s="4">
        <v>1</v>
      </c>
      <c r="J27" s="4">
        <v>1</v>
      </c>
      <c r="K27" s="4" t="s">
        <v>30</v>
      </c>
      <c r="L27" s="4">
        <v>112</v>
      </c>
      <c r="M27" s="4">
        <v>112</v>
      </c>
      <c r="N27" s="4" t="s">
        <v>174</v>
      </c>
      <c r="O27" s="4" t="s">
        <v>128</v>
      </c>
      <c r="P27" s="4" t="s">
        <v>33</v>
      </c>
      <c r="Q27" s="4">
        <v>0</v>
      </c>
      <c r="R27" s="7">
        <v>44601</v>
      </c>
      <c r="S27" s="6">
        <v>44606</v>
      </c>
      <c r="T27" s="4" t="s">
        <v>34</v>
      </c>
      <c r="U27" s="4">
        <v>112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44602</v>
      </c>
      <c r="G28" s="6">
        <v>44603</v>
      </c>
      <c r="H28" s="4">
        <v>1</v>
      </c>
      <c r="I28" s="4">
        <v>1</v>
      </c>
      <c r="J28" s="4">
        <v>1</v>
      </c>
      <c r="K28" s="4" t="s">
        <v>30</v>
      </c>
      <c r="L28" s="4">
        <v>112</v>
      </c>
      <c r="M28" s="4">
        <v>112</v>
      </c>
      <c r="N28" s="4" t="s">
        <v>180</v>
      </c>
      <c r="O28" s="4" t="s">
        <v>128</v>
      </c>
      <c r="P28" s="4" t="s">
        <v>33</v>
      </c>
      <c r="Q28" s="4">
        <v>0</v>
      </c>
      <c r="R28" s="7">
        <v>44602</v>
      </c>
      <c r="S28" s="6">
        <v>44606</v>
      </c>
      <c r="T28" s="4" t="s">
        <v>34</v>
      </c>
      <c r="U28" s="4">
        <v>112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44602</v>
      </c>
      <c r="G29" s="6">
        <v>44603</v>
      </c>
      <c r="H29" s="4">
        <v>1</v>
      </c>
      <c r="I29" s="4">
        <v>1</v>
      </c>
      <c r="J29" s="4">
        <v>1</v>
      </c>
      <c r="K29" s="4" t="s">
        <v>30</v>
      </c>
      <c r="L29" s="4">
        <v>14</v>
      </c>
      <c r="M29" s="4">
        <v>14</v>
      </c>
      <c r="N29" s="4" t="s">
        <v>186</v>
      </c>
      <c r="O29" s="4" t="s">
        <v>128</v>
      </c>
      <c r="P29" s="4" t="s">
        <v>33</v>
      </c>
      <c r="Q29" s="4">
        <v>0</v>
      </c>
      <c r="R29" s="7">
        <v>44602</v>
      </c>
      <c r="S29" s="6">
        <v>44606</v>
      </c>
      <c r="T29" s="4" t="s">
        <v>34</v>
      </c>
      <c r="U29" s="4">
        <v>14</v>
      </c>
      <c r="V29" s="4">
        <v>0</v>
      </c>
      <c r="W29" s="4">
        <v>0</v>
      </c>
      <c r="X29" s="4" t="s">
        <v>187</v>
      </c>
      <c r="Y29" s="4" t="s">
        <v>48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44602</v>
      </c>
      <c r="G30" s="6">
        <v>44603</v>
      </c>
      <c r="H30" s="4">
        <v>1</v>
      </c>
      <c r="I30" s="4">
        <v>1</v>
      </c>
      <c r="J30" s="4">
        <v>1</v>
      </c>
      <c r="K30" s="4" t="s">
        <v>30</v>
      </c>
      <c r="L30" s="4">
        <v>104</v>
      </c>
      <c r="M30" s="4">
        <v>104</v>
      </c>
      <c r="N30" s="4" t="s">
        <v>191</v>
      </c>
      <c r="O30" s="4" t="s">
        <v>128</v>
      </c>
      <c r="P30" s="4" t="s">
        <v>33</v>
      </c>
      <c r="Q30" s="4">
        <v>0</v>
      </c>
      <c r="R30" s="7">
        <v>44602</v>
      </c>
      <c r="S30" s="6">
        <v>44606</v>
      </c>
      <c r="T30" s="4" t="s">
        <v>34</v>
      </c>
      <c r="U30" s="4">
        <v>104</v>
      </c>
      <c r="V30" s="4">
        <v>0</v>
      </c>
      <c r="W30" s="4">
        <v>0</v>
      </c>
      <c r="X30" s="4" t="s">
        <v>192</v>
      </c>
      <c r="Y30" s="4" t="s">
        <v>48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150</v>
      </c>
      <c r="F31" s="6">
        <v>44602</v>
      </c>
      <c r="G31" s="6">
        <v>44603</v>
      </c>
      <c r="H31" s="4">
        <v>1</v>
      </c>
      <c r="I31" s="4">
        <v>1</v>
      </c>
      <c r="J31" s="4">
        <v>1</v>
      </c>
      <c r="K31" s="4" t="s">
        <v>30</v>
      </c>
      <c r="L31" s="4">
        <v>56</v>
      </c>
      <c r="M31" s="4">
        <v>56</v>
      </c>
      <c r="N31" s="4" t="s">
        <v>195</v>
      </c>
      <c r="O31" s="4" t="s">
        <v>128</v>
      </c>
      <c r="P31" s="4" t="s">
        <v>33</v>
      </c>
      <c r="Q31" s="4">
        <v>0</v>
      </c>
      <c r="R31" s="7">
        <v>44602</v>
      </c>
      <c r="S31" s="6">
        <v>44606</v>
      </c>
      <c r="T31" s="4" t="s">
        <v>34</v>
      </c>
      <c r="U31" s="4">
        <v>56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119</v>
      </c>
      <c r="D32" s="4" t="s">
        <v>199</v>
      </c>
      <c r="E32" s="4" t="s">
        <v>200</v>
      </c>
      <c r="F32" s="6">
        <v>44560</v>
      </c>
      <c r="G32" s="6">
        <v>44563</v>
      </c>
      <c r="H32" s="4">
        <v>1</v>
      </c>
      <c r="I32" s="4">
        <v>3</v>
      </c>
      <c r="J32" s="4">
        <v>3</v>
      </c>
      <c r="K32" s="4" t="s">
        <v>30</v>
      </c>
      <c r="L32" s="4">
        <v>112.08</v>
      </c>
      <c r="M32" s="4">
        <v>112.08</v>
      </c>
      <c r="N32" s="4" t="s">
        <v>201</v>
      </c>
      <c r="O32" s="4" t="s">
        <v>128</v>
      </c>
      <c r="P32" s="4" t="s">
        <v>33</v>
      </c>
      <c r="Q32" s="4">
        <v>0</v>
      </c>
      <c r="R32" s="7">
        <v>44505.4181828704</v>
      </c>
      <c r="S32" s="6">
        <v>44606</v>
      </c>
      <c r="T32" s="4" t="s">
        <v>34</v>
      </c>
      <c r="U32" s="4">
        <v>112.08</v>
      </c>
      <c r="V32" s="4">
        <v>0</v>
      </c>
      <c r="W32" s="4">
        <v>0</v>
      </c>
      <c r="X32" s="4" t="s">
        <v>48</v>
      </c>
      <c r="Y32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A38" sqref="A38:E41"/>
    </sheetView>
  </sheetViews>
  <sheetFormatPr defaultColWidth="9" defaultRowHeight="13.5"/>
  <cols>
    <col min="1" max="1" width="13.25" style="4" customWidth="1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hidden="1" spans="1:9">
      <c r="A2" s="5">
        <v>16223040899</v>
      </c>
      <c r="B2" s="6">
        <v>44601</v>
      </c>
      <c r="C2" s="6">
        <v>44602</v>
      </c>
      <c r="D2" s="4">
        <v>50</v>
      </c>
      <c r="E2" s="4" t="str">
        <f>VLOOKUP(A2,HOP!A:L,12,0)</f>
        <v>50.00</v>
      </c>
      <c r="F2" s="4" t="str">
        <f>VLOOKUP(A2,HOP!A:C,3,0)</f>
        <v>2245618</v>
      </c>
      <c r="G2" s="4">
        <f>D2-E2</f>
        <v>0</v>
      </c>
      <c r="H2" s="4" t="str">
        <f>$H$1&amp;F2</f>
        <v>，2245618</v>
      </c>
      <c r="I2" s="4" t="str">
        <f>VLOOKUP(A2,HOP!A:T,20,0)</f>
        <v>直连</v>
      </c>
    </row>
    <row r="3" s="4" customFormat="1" hidden="1" spans="1:9">
      <c r="A3" s="5">
        <v>16755274684</v>
      </c>
      <c r="B3" s="6">
        <v>44601</v>
      </c>
      <c r="C3" s="6">
        <v>44602</v>
      </c>
      <c r="D3" s="4">
        <v>111</v>
      </c>
      <c r="E3" s="4" t="str">
        <f>VLOOKUP(A3,HOP!A:L,12,0)</f>
        <v>111.00</v>
      </c>
      <c r="F3" s="4" t="str">
        <f>VLOOKUP(A3,HOP!A:C,3,0)</f>
        <v>2292554</v>
      </c>
      <c r="G3" s="4">
        <f t="shared" ref="G3:G32" si="0">D3-E3</f>
        <v>0</v>
      </c>
      <c r="H3" s="4" t="str">
        <f t="shared" ref="H3:H32" si="1">$H$1&amp;F3</f>
        <v>，2292554</v>
      </c>
      <c r="I3" s="4" t="str">
        <f>VLOOKUP(A3,HOP!A:T,20,0)</f>
        <v>直连</v>
      </c>
    </row>
    <row r="4" s="4" customFormat="1" hidden="1" spans="1:9">
      <c r="A4" s="5">
        <v>16833614803</v>
      </c>
      <c r="B4" s="6">
        <v>44599</v>
      </c>
      <c r="C4" s="6">
        <v>44602</v>
      </c>
      <c r="D4" s="4">
        <v>54</v>
      </c>
      <c r="E4" s="4" t="str">
        <f>VLOOKUP(A4,HOP!A:L,12,0)</f>
        <v>54.00</v>
      </c>
      <c r="F4" s="4" t="str">
        <f>VLOOKUP(A4,HOP!A:C,3,0)</f>
        <v>2305922</v>
      </c>
      <c r="G4" s="4">
        <f t="shared" si="0"/>
        <v>0</v>
      </c>
      <c r="H4" s="4" t="str">
        <f t="shared" si="1"/>
        <v>，2305922</v>
      </c>
      <c r="I4" s="4" t="str">
        <f>VLOOKUP(A4,HOP!A:T,20,0)</f>
        <v>直连</v>
      </c>
    </row>
    <row r="5" s="4" customFormat="1" hidden="1" spans="1:9">
      <c r="A5" s="5">
        <v>16910246686</v>
      </c>
      <c r="B5" s="6">
        <v>44601</v>
      </c>
      <c r="C5" s="6">
        <v>44602</v>
      </c>
      <c r="D5" s="4">
        <v>223</v>
      </c>
      <c r="E5" s="4" t="str">
        <f>VLOOKUP(A5,HOP!A:L,12,0)</f>
        <v>223.00</v>
      </c>
      <c r="F5" s="4" t="str">
        <f>VLOOKUP(A5,HOP!A:C,3,0)</f>
        <v>2324751</v>
      </c>
      <c r="G5" s="4">
        <f t="shared" si="0"/>
        <v>0</v>
      </c>
      <c r="H5" s="4" t="str">
        <f t="shared" si="1"/>
        <v>，2324751</v>
      </c>
      <c r="I5" s="4" t="str">
        <f>VLOOKUP(A5,HOP!A:T,20,0)</f>
        <v>直连</v>
      </c>
    </row>
    <row r="6" s="4" customFormat="1" hidden="1" spans="1:9">
      <c r="A6" s="5">
        <v>17082208610</v>
      </c>
      <c r="B6" s="6">
        <v>44599</v>
      </c>
      <c r="C6" s="6">
        <v>44602</v>
      </c>
      <c r="D6" s="4">
        <v>1881</v>
      </c>
      <c r="E6" s="4" t="str">
        <f>VLOOKUP(A6,HOP!A:L,12,0)</f>
        <v>1881.00</v>
      </c>
      <c r="F6" s="4" t="str">
        <f>VLOOKUP(A6,HOP!A:C,3,0)</f>
        <v>2365126</v>
      </c>
      <c r="G6" s="4">
        <f t="shared" si="0"/>
        <v>0</v>
      </c>
      <c r="H6" s="4" t="str">
        <f t="shared" si="1"/>
        <v>，2365126</v>
      </c>
      <c r="I6" s="4" t="str">
        <f>VLOOKUP(A6,HOP!A:T,20,0)</f>
        <v>直连</v>
      </c>
    </row>
    <row r="7" s="4" customFormat="1" hidden="1" spans="1:9">
      <c r="A7" s="5">
        <v>17172491615</v>
      </c>
      <c r="B7" s="6">
        <v>44597</v>
      </c>
      <c r="C7" s="6">
        <v>44602</v>
      </c>
      <c r="D7" s="4">
        <v>490</v>
      </c>
      <c r="E7" s="4" t="str">
        <f>VLOOKUP(A7,HOP!A:L,12,0)</f>
        <v>490.00</v>
      </c>
      <c r="F7" s="4" t="str">
        <f>VLOOKUP(A7,HOP!A:C,3,0)</f>
        <v>2389627</v>
      </c>
      <c r="G7" s="4">
        <f t="shared" si="0"/>
        <v>0</v>
      </c>
      <c r="H7" s="4" t="str">
        <f t="shared" si="1"/>
        <v>，2389627</v>
      </c>
      <c r="I7" s="4" t="str">
        <f>VLOOKUP(A7,HOP!A:T,20,0)</f>
        <v>直连</v>
      </c>
    </row>
    <row r="8" s="4" customFormat="1" hidden="1" spans="1:9">
      <c r="A8" s="5">
        <v>17178494837</v>
      </c>
      <c r="B8" s="6">
        <v>44601</v>
      </c>
      <c r="C8" s="6">
        <v>44602</v>
      </c>
      <c r="D8" s="4">
        <v>134</v>
      </c>
      <c r="E8" s="4" t="str">
        <f>VLOOKUP(A8,HOP!A:L,12,0)</f>
        <v>134.00</v>
      </c>
      <c r="F8" s="4" t="str">
        <f>VLOOKUP(A8,HOP!A:C,3,0)</f>
        <v>2391652</v>
      </c>
      <c r="G8" s="4">
        <f t="shared" si="0"/>
        <v>0</v>
      </c>
      <c r="H8" s="4" t="str">
        <f t="shared" si="1"/>
        <v>，2391652</v>
      </c>
      <c r="I8" s="4" t="str">
        <f>VLOOKUP(A8,HOP!A:T,20,0)</f>
        <v>直连</v>
      </c>
    </row>
    <row r="9" s="4" customFormat="1" hidden="1" spans="1:9">
      <c r="A9" s="5">
        <v>17240795164</v>
      </c>
      <c r="B9" s="6">
        <v>44601</v>
      </c>
      <c r="C9" s="6">
        <v>44602</v>
      </c>
      <c r="D9" s="4">
        <v>40</v>
      </c>
      <c r="E9" s="4" t="str">
        <f>VLOOKUP(A9,HOP!A:L,12,0)</f>
        <v>40.00</v>
      </c>
      <c r="F9" s="4" t="str">
        <f>VLOOKUP(A9,HOP!A:C,3,0)</f>
        <v>2409479</v>
      </c>
      <c r="G9" s="4">
        <f t="shared" si="0"/>
        <v>0</v>
      </c>
      <c r="H9" s="4" t="str">
        <f t="shared" si="1"/>
        <v>，2409479</v>
      </c>
      <c r="I9" s="4" t="str">
        <f>VLOOKUP(A9,HOP!A:T,20,0)</f>
        <v>直连</v>
      </c>
    </row>
    <row r="10" s="4" customFormat="1" hidden="1" spans="1:9">
      <c r="A10" s="5">
        <v>17248222276</v>
      </c>
      <c r="B10" s="6">
        <v>44601</v>
      </c>
      <c r="C10" s="6">
        <v>44602</v>
      </c>
      <c r="D10" s="4">
        <v>188</v>
      </c>
      <c r="E10" s="4" t="str">
        <f>VLOOKUP(A10,HOP!A:L,12,0)</f>
        <v>188.00</v>
      </c>
      <c r="F10" s="4" t="str">
        <f>VLOOKUP(A10,HOP!A:C,3,0)</f>
        <v>2409966</v>
      </c>
      <c r="G10" s="4">
        <f t="shared" si="0"/>
        <v>0</v>
      </c>
      <c r="H10" s="4" t="str">
        <f t="shared" si="1"/>
        <v>，2409966</v>
      </c>
      <c r="I10" s="4" t="str">
        <f>VLOOKUP(A10,HOP!A:T,20,0)</f>
        <v>直连</v>
      </c>
    </row>
    <row r="11" s="4" customFormat="1" hidden="1" spans="1:9">
      <c r="A11" s="5">
        <v>17263699646</v>
      </c>
      <c r="B11" s="6">
        <v>44600</v>
      </c>
      <c r="C11" s="6">
        <v>44602</v>
      </c>
      <c r="D11" s="4">
        <v>120</v>
      </c>
      <c r="E11" s="4" t="str">
        <f>VLOOKUP(A11,HOP!A:L,12,0)</f>
        <v>120.00</v>
      </c>
      <c r="F11" s="4" t="str">
        <f>VLOOKUP(A11,HOP!A:C,3,0)</f>
        <v>2411502</v>
      </c>
      <c r="G11" s="4">
        <f t="shared" si="0"/>
        <v>0</v>
      </c>
      <c r="H11" s="4" t="str">
        <f t="shared" si="1"/>
        <v>，2411502</v>
      </c>
      <c r="I11" s="4" t="str">
        <f>VLOOKUP(A11,HOP!A:T,20,0)</f>
        <v>直连</v>
      </c>
    </row>
    <row r="12" s="4" customFormat="1" hidden="1" spans="1:9">
      <c r="A12" s="5">
        <v>17278382700</v>
      </c>
      <c r="B12" s="6">
        <v>44596</v>
      </c>
      <c r="C12" s="6">
        <v>44602</v>
      </c>
      <c r="D12" s="4">
        <v>1122</v>
      </c>
      <c r="E12" s="4" t="str">
        <f>VLOOKUP(A12,HOP!A:L,12,0)</f>
        <v>1122.00</v>
      </c>
      <c r="F12" s="4" t="str">
        <f>VLOOKUP(A12,HOP!A:C,3,0)</f>
        <v>2412584</v>
      </c>
      <c r="G12" s="4">
        <f t="shared" si="0"/>
        <v>0</v>
      </c>
      <c r="H12" s="4" t="str">
        <f t="shared" si="1"/>
        <v>，2412584</v>
      </c>
      <c r="I12" s="4" t="str">
        <f>VLOOKUP(A12,HOP!A:T,20,0)</f>
        <v>直连</v>
      </c>
    </row>
    <row r="13" s="4" customFormat="1" hidden="1" spans="1:9">
      <c r="A13" s="5">
        <v>17278424780</v>
      </c>
      <c r="B13" s="6">
        <v>44600</v>
      </c>
      <c r="C13" s="6">
        <v>44602</v>
      </c>
      <c r="D13" s="4">
        <v>110</v>
      </c>
      <c r="E13" s="4" t="str">
        <f>VLOOKUP(A13,HOP!A:L,12,0)</f>
        <v>110.00</v>
      </c>
      <c r="F13" s="4" t="str">
        <f>VLOOKUP(A13,HOP!A:C,3,0)</f>
        <v>2412590</v>
      </c>
      <c r="G13" s="4">
        <f t="shared" si="0"/>
        <v>0</v>
      </c>
      <c r="H13" s="4" t="str">
        <f t="shared" si="1"/>
        <v>，2412590</v>
      </c>
      <c r="I13" s="4" t="str">
        <f>VLOOKUP(A13,HOP!A:T,20,0)</f>
        <v>直连</v>
      </c>
    </row>
    <row r="14" s="4" customFormat="1" hidden="1" spans="1:9">
      <c r="A14" s="5">
        <v>17287145440</v>
      </c>
      <c r="B14" s="6">
        <v>44601</v>
      </c>
      <c r="C14" s="6">
        <v>44602</v>
      </c>
      <c r="D14" s="4">
        <v>129</v>
      </c>
      <c r="E14" s="4" t="str">
        <f>VLOOKUP(A14,HOP!A:L,12,0)</f>
        <v>129.00</v>
      </c>
      <c r="F14" s="4" t="str">
        <f>VLOOKUP(A14,HOP!A:C,3,0)</f>
        <v>2413141</v>
      </c>
      <c r="G14" s="4">
        <f t="shared" si="0"/>
        <v>0</v>
      </c>
      <c r="H14" s="4" t="str">
        <f t="shared" si="1"/>
        <v>，2413141</v>
      </c>
      <c r="I14" s="4" t="str">
        <f>VLOOKUP(A14,HOP!A:T,20,0)</f>
        <v>直连</v>
      </c>
    </row>
    <row r="15" s="4" customFormat="1" hidden="1" spans="1:9">
      <c r="A15" s="5">
        <v>17317403489</v>
      </c>
      <c r="B15" s="6">
        <v>44601</v>
      </c>
      <c r="C15" s="6">
        <v>44602</v>
      </c>
      <c r="D15" s="4">
        <v>19</v>
      </c>
      <c r="E15" s="4" t="str">
        <f>VLOOKUP(A15,HOP!A:L,12,0)</f>
        <v>19.00</v>
      </c>
      <c r="F15" s="4" t="str">
        <f>VLOOKUP(A15,HOP!A:C,3,0)</f>
        <v>2415523</v>
      </c>
      <c r="G15" s="4">
        <f t="shared" si="0"/>
        <v>0</v>
      </c>
      <c r="H15" s="4" t="str">
        <f t="shared" si="1"/>
        <v>，2415523</v>
      </c>
      <c r="I15" s="4" t="str">
        <f>VLOOKUP(A15,HOP!A:T,20,0)</f>
        <v>直连</v>
      </c>
    </row>
    <row r="16" s="4" customFormat="1" hidden="1" spans="1:9">
      <c r="A16" s="5">
        <v>17318048943</v>
      </c>
      <c r="B16" s="6">
        <v>44601</v>
      </c>
      <c r="C16" s="6">
        <v>44602</v>
      </c>
      <c r="D16" s="4">
        <v>77</v>
      </c>
      <c r="E16" s="4" t="str">
        <f>VLOOKUP(A16,HOP!A:L,12,0)</f>
        <v>77.00</v>
      </c>
      <c r="F16" s="4" t="str">
        <f>VLOOKUP(A16,HOP!A:C,3,0)</f>
        <v>2415624</v>
      </c>
      <c r="G16" s="4">
        <f t="shared" si="0"/>
        <v>0</v>
      </c>
      <c r="H16" s="4" t="str">
        <f t="shared" si="1"/>
        <v>，2415624</v>
      </c>
      <c r="I16" s="4" t="str">
        <f>VLOOKUP(A16,HOP!A:T,20,0)</f>
        <v>直连</v>
      </c>
    </row>
    <row r="17" s="4" customFormat="1" hidden="1" spans="1:9">
      <c r="A17" s="5">
        <v>17318764235</v>
      </c>
      <c r="B17" s="6">
        <v>44601</v>
      </c>
      <c r="C17" s="6">
        <v>44602</v>
      </c>
      <c r="D17" s="4">
        <v>48</v>
      </c>
      <c r="E17" s="4" t="str">
        <f>VLOOKUP(A17,HOP!A:L,12,0)</f>
        <v>48.00</v>
      </c>
      <c r="F17" s="4" t="str">
        <f>VLOOKUP(A17,HOP!A:C,3,0)</f>
        <v>2415744</v>
      </c>
      <c r="G17" s="4">
        <f t="shared" si="0"/>
        <v>0</v>
      </c>
      <c r="H17" s="4" t="str">
        <f t="shared" si="1"/>
        <v>，2415744</v>
      </c>
      <c r="I17" s="4" t="str">
        <f>VLOOKUP(A17,HOP!A:T,20,0)</f>
        <v>直连</v>
      </c>
    </row>
    <row r="18" s="4" customFormat="1" spans="1:10">
      <c r="A18" s="5">
        <v>16947000410</v>
      </c>
      <c r="B18" s="6">
        <v>44548</v>
      </c>
      <c r="C18" s="6">
        <v>44549</v>
      </c>
      <c r="D18" s="4">
        <v>71.28</v>
      </c>
      <c r="E18" s="4" t="e">
        <f>VLOOKUP(A18,HOP!A:L,12,0)</f>
        <v>#N/A</v>
      </c>
      <c r="F18" s="4">
        <v>2332418</v>
      </c>
      <c r="G18" s="4" t="e">
        <f t="shared" si="0"/>
        <v>#N/A</v>
      </c>
      <c r="H18" s="4" t="str">
        <f t="shared" si="1"/>
        <v>，2332418</v>
      </c>
      <c r="I18" s="4" t="e">
        <f>VLOOKUP(A18,HOP!A:T,20,0)</f>
        <v>#N/A</v>
      </c>
      <c r="J18" s="4" t="s">
        <v>203</v>
      </c>
    </row>
    <row r="19" s="4" customFormat="1" hidden="1" spans="1:9">
      <c r="A19" s="5">
        <v>17207089232</v>
      </c>
      <c r="B19" s="6">
        <v>44602</v>
      </c>
      <c r="C19" s="6">
        <v>44603</v>
      </c>
      <c r="D19" s="4">
        <v>115</v>
      </c>
      <c r="E19" s="4" t="str">
        <f>VLOOKUP(A19,HOP!A:L,12,0)</f>
        <v>115.00</v>
      </c>
      <c r="F19" s="4" t="str">
        <f>VLOOKUP(A19,HOP!A:C,3,0)</f>
        <v>2403798</v>
      </c>
      <c r="G19" s="4">
        <f t="shared" si="0"/>
        <v>0</v>
      </c>
      <c r="H19" s="4" t="str">
        <f t="shared" si="1"/>
        <v>，2403798</v>
      </c>
      <c r="I19" s="4" t="str">
        <f>VLOOKUP(A19,HOP!A:T,20,0)</f>
        <v>直连</v>
      </c>
    </row>
    <row r="20" s="4" customFormat="1" hidden="1" spans="1:9">
      <c r="A20" s="5">
        <v>17288576644</v>
      </c>
      <c r="B20" s="6">
        <v>44602</v>
      </c>
      <c r="C20" s="6">
        <v>44603</v>
      </c>
      <c r="D20" s="4">
        <v>147</v>
      </c>
      <c r="E20" s="4" t="str">
        <f>VLOOKUP(A20,HOP!A:L,12,0)</f>
        <v>147.00</v>
      </c>
      <c r="F20" s="4" t="str">
        <f>VLOOKUP(A20,HOP!A:C,3,0)</f>
        <v>2413330</v>
      </c>
      <c r="G20" s="4">
        <f t="shared" si="0"/>
        <v>0</v>
      </c>
      <c r="H20" s="4" t="str">
        <f t="shared" si="1"/>
        <v>，2413330</v>
      </c>
      <c r="I20" s="4" t="str">
        <f>VLOOKUP(A20,HOP!A:T,20,0)</f>
        <v>直连</v>
      </c>
    </row>
    <row r="21" s="4" customFormat="1" hidden="1" spans="1:9">
      <c r="A21" s="5">
        <v>17302910090</v>
      </c>
      <c r="B21" s="6">
        <v>44602</v>
      </c>
      <c r="C21" s="6">
        <v>44603</v>
      </c>
      <c r="D21" s="4">
        <v>117</v>
      </c>
      <c r="E21" s="4" t="str">
        <f>VLOOKUP(A21,HOP!A:L,12,0)</f>
        <v>117.00</v>
      </c>
      <c r="F21" s="4" t="str">
        <f>VLOOKUP(A21,HOP!A:C,3,0)</f>
        <v>2414179</v>
      </c>
      <c r="G21" s="4">
        <f t="shared" si="0"/>
        <v>0</v>
      </c>
      <c r="H21" s="4" t="str">
        <f t="shared" si="1"/>
        <v>，2414179</v>
      </c>
      <c r="I21" s="4" t="str">
        <f>VLOOKUP(A21,HOP!A:T,20,0)</f>
        <v>直连</v>
      </c>
    </row>
    <row r="22" s="4" customFormat="1" hidden="1" spans="1:9">
      <c r="A22" s="5">
        <v>17313313988</v>
      </c>
      <c r="B22" s="6">
        <v>44602</v>
      </c>
      <c r="C22" s="6">
        <v>44603</v>
      </c>
      <c r="D22" s="4">
        <v>159</v>
      </c>
      <c r="E22" s="4" t="str">
        <f>VLOOKUP(A22,HOP!A:L,12,0)</f>
        <v>159.00</v>
      </c>
      <c r="F22" s="4" t="str">
        <f>VLOOKUP(A22,HOP!A:C,3,0)</f>
        <v>2415330</v>
      </c>
      <c r="G22" s="4">
        <f t="shared" si="0"/>
        <v>0</v>
      </c>
      <c r="H22" s="4" t="str">
        <f t="shared" si="1"/>
        <v>，2415330</v>
      </c>
      <c r="I22" s="4" t="str">
        <f>VLOOKUP(A22,HOP!A:T,20,0)</f>
        <v>直连</v>
      </c>
    </row>
    <row r="23" s="4" customFormat="1" hidden="1" spans="1:9">
      <c r="A23" s="5">
        <v>17313260011</v>
      </c>
      <c r="B23" s="6">
        <v>44602</v>
      </c>
      <c r="C23" s="6">
        <v>44603</v>
      </c>
      <c r="D23" s="4">
        <v>45</v>
      </c>
      <c r="E23" s="4" t="str">
        <f>VLOOKUP(A23,HOP!A:L,12,0)</f>
        <v>45.00</v>
      </c>
      <c r="F23" s="4" t="str">
        <f>VLOOKUP(A23,HOP!A:C,3,0)</f>
        <v>2415326</v>
      </c>
      <c r="G23" s="4">
        <f t="shared" si="0"/>
        <v>0</v>
      </c>
      <c r="H23" s="4" t="str">
        <f t="shared" si="1"/>
        <v>，2415326</v>
      </c>
      <c r="I23" s="4" t="str">
        <f>VLOOKUP(A23,HOP!A:T,20,0)</f>
        <v>直连</v>
      </c>
    </row>
    <row r="24" s="4" customFormat="1" hidden="1" spans="1:9">
      <c r="A24" s="5">
        <v>17313454837</v>
      </c>
      <c r="B24" s="6">
        <v>44602</v>
      </c>
      <c r="C24" s="6">
        <v>44603</v>
      </c>
      <c r="D24" s="4">
        <v>170</v>
      </c>
      <c r="E24" s="4" t="str">
        <f>VLOOKUP(A24,HOP!A:L,12,0)</f>
        <v>170.00</v>
      </c>
      <c r="F24" s="4" t="str">
        <f>VLOOKUP(A24,HOP!A:C,3,0)</f>
        <v>2415354</v>
      </c>
      <c r="G24" s="4">
        <f t="shared" si="0"/>
        <v>0</v>
      </c>
      <c r="H24" s="4" t="str">
        <f t="shared" si="1"/>
        <v>，2415354</v>
      </c>
      <c r="I24" s="4" t="str">
        <f>VLOOKUP(A24,HOP!A:T,20,0)</f>
        <v>直连</v>
      </c>
    </row>
    <row r="25" s="4" customFormat="1" hidden="1" spans="1:9">
      <c r="A25" s="5">
        <v>17318073454</v>
      </c>
      <c r="B25" s="6">
        <v>44602</v>
      </c>
      <c r="C25" s="6">
        <v>44603</v>
      </c>
      <c r="D25" s="4">
        <v>41</v>
      </c>
      <c r="E25" s="4" t="str">
        <f>VLOOKUP(A25,HOP!A:L,12,0)</f>
        <v>41.00</v>
      </c>
      <c r="F25" s="4" t="str">
        <f>VLOOKUP(A25,HOP!A:C,3,0)</f>
        <v>2415626</v>
      </c>
      <c r="G25" s="4">
        <f t="shared" si="0"/>
        <v>0</v>
      </c>
      <c r="H25" s="4" t="str">
        <f t="shared" si="1"/>
        <v>，2415626</v>
      </c>
      <c r="I25" s="4" t="str">
        <f>VLOOKUP(A25,HOP!A:T,20,0)</f>
        <v>直连</v>
      </c>
    </row>
    <row r="26" s="4" customFormat="1" hidden="1" spans="1:9">
      <c r="A26" s="5">
        <v>17319035427</v>
      </c>
      <c r="B26" s="6">
        <v>44601</v>
      </c>
      <c r="C26" s="6">
        <v>44603</v>
      </c>
      <c r="D26" s="4">
        <v>132</v>
      </c>
      <c r="E26" s="4" t="str">
        <f>VLOOKUP(A26,HOP!A:L,12,0)</f>
        <v>132.00</v>
      </c>
      <c r="F26" s="4" t="str">
        <f>VLOOKUP(A26,HOP!A:C,3,0)</f>
        <v>2415799</v>
      </c>
      <c r="G26" s="4">
        <f t="shared" si="0"/>
        <v>0</v>
      </c>
      <c r="H26" s="4" t="str">
        <f t="shared" si="1"/>
        <v>，2415799</v>
      </c>
      <c r="I26" s="4" t="str">
        <f>VLOOKUP(A26,HOP!A:T,20,0)</f>
        <v>直连</v>
      </c>
    </row>
    <row r="27" s="4" customFormat="1" hidden="1" spans="1:9">
      <c r="A27" s="5">
        <v>17319796770</v>
      </c>
      <c r="B27" s="6">
        <v>44602</v>
      </c>
      <c r="C27" s="6">
        <v>44603</v>
      </c>
      <c r="D27" s="4">
        <v>112</v>
      </c>
      <c r="E27" s="4" t="str">
        <f>VLOOKUP(A27,HOP!A:L,12,0)</f>
        <v>112.00</v>
      </c>
      <c r="F27" s="4" t="str">
        <f>VLOOKUP(A27,HOP!A:C,3,0)</f>
        <v>2415959</v>
      </c>
      <c r="G27" s="4">
        <f t="shared" si="0"/>
        <v>0</v>
      </c>
      <c r="H27" s="4" t="str">
        <f t="shared" si="1"/>
        <v>，2415959</v>
      </c>
      <c r="I27" s="4" t="str">
        <f>VLOOKUP(A27,HOP!A:T,20,0)</f>
        <v>直连</v>
      </c>
    </row>
    <row r="28" s="4" customFormat="1" hidden="1" spans="1:9">
      <c r="A28" s="5">
        <v>17320635643</v>
      </c>
      <c r="B28" s="6">
        <v>44602</v>
      </c>
      <c r="C28" s="6">
        <v>44603</v>
      </c>
      <c r="D28" s="4">
        <v>112</v>
      </c>
      <c r="E28" s="4" t="str">
        <f>VLOOKUP(A28,HOP!A:L,12,0)</f>
        <v>112.00</v>
      </c>
      <c r="F28" s="4" t="str">
        <f>VLOOKUP(A28,HOP!A:C,3,0)</f>
        <v>2416118</v>
      </c>
      <c r="G28" s="4">
        <f t="shared" si="0"/>
        <v>0</v>
      </c>
      <c r="H28" s="4" t="str">
        <f t="shared" si="1"/>
        <v>，2416118</v>
      </c>
      <c r="I28" s="4" t="str">
        <f>VLOOKUP(A28,HOP!A:T,20,0)</f>
        <v>直连</v>
      </c>
    </row>
    <row r="29" s="4" customFormat="1" hidden="1" spans="1:9">
      <c r="A29" s="5">
        <v>17325804134</v>
      </c>
      <c r="B29" s="6">
        <v>44602</v>
      </c>
      <c r="C29" s="6">
        <v>44603</v>
      </c>
      <c r="D29" s="4">
        <v>14</v>
      </c>
      <c r="E29" s="4" t="str">
        <f>VLOOKUP(A29,HOP!A:L,12,0)</f>
        <v>14.00</v>
      </c>
      <c r="F29" s="4" t="str">
        <f>VLOOKUP(A29,HOP!A:C,3,0)</f>
        <v>2416374</v>
      </c>
      <c r="G29" s="4">
        <f t="shared" si="0"/>
        <v>0</v>
      </c>
      <c r="H29" s="4" t="str">
        <f t="shared" si="1"/>
        <v>，2416374</v>
      </c>
      <c r="I29" s="4" t="str">
        <f>VLOOKUP(A29,HOP!A:T,20,0)</f>
        <v>直连</v>
      </c>
    </row>
    <row r="30" s="4" customFormat="1" hidden="1" spans="1:9">
      <c r="A30" s="5">
        <v>17326799865</v>
      </c>
      <c r="B30" s="6">
        <v>44602</v>
      </c>
      <c r="C30" s="6">
        <v>44603</v>
      </c>
      <c r="D30" s="4">
        <v>104</v>
      </c>
      <c r="E30" s="4" t="str">
        <f>VLOOKUP(A30,HOP!A:L,12,0)</f>
        <v>104.00</v>
      </c>
      <c r="F30" s="4" t="str">
        <f>VLOOKUP(A30,HOP!A:C,3,0)</f>
        <v>2416666</v>
      </c>
      <c r="G30" s="4">
        <f t="shared" si="0"/>
        <v>0</v>
      </c>
      <c r="H30" s="4" t="str">
        <f t="shared" si="1"/>
        <v>，2416666</v>
      </c>
      <c r="I30" s="4" t="str">
        <f>VLOOKUP(A30,HOP!A:T,20,0)</f>
        <v>直连</v>
      </c>
    </row>
    <row r="31" s="4" customFormat="1" hidden="1" spans="1:9">
      <c r="A31" s="5">
        <v>17327991882</v>
      </c>
      <c r="B31" s="6">
        <v>44602</v>
      </c>
      <c r="C31" s="6">
        <v>44603</v>
      </c>
      <c r="D31" s="4">
        <v>56</v>
      </c>
      <c r="E31" s="4" t="str">
        <f>VLOOKUP(A31,HOP!A:L,12,0)</f>
        <v>56.00</v>
      </c>
      <c r="F31" s="4" t="str">
        <f>VLOOKUP(A31,HOP!A:C,3,0)</f>
        <v>2416999</v>
      </c>
      <c r="G31" s="4">
        <f t="shared" si="0"/>
        <v>0</v>
      </c>
      <c r="H31" s="4" t="str">
        <f t="shared" si="1"/>
        <v>，2416999</v>
      </c>
      <c r="I31" s="4" t="str">
        <f>VLOOKUP(A31,HOP!A:T,20,0)</f>
        <v>直连</v>
      </c>
    </row>
    <row r="32" s="4" customFormat="1" spans="1:10">
      <c r="A32" s="5">
        <v>16741623108</v>
      </c>
      <c r="B32" s="6">
        <v>44560</v>
      </c>
      <c r="C32" s="6">
        <v>44563</v>
      </c>
      <c r="D32" s="4">
        <v>112.08</v>
      </c>
      <c r="E32" s="4" t="e">
        <f>VLOOKUP(A32,HOP!A:L,12,0)</f>
        <v>#N/A</v>
      </c>
      <c r="F32" s="4">
        <v>2290098</v>
      </c>
      <c r="G32" s="4" t="e">
        <f t="shared" si="0"/>
        <v>#N/A</v>
      </c>
      <c r="H32" s="4" t="str">
        <f t="shared" si="1"/>
        <v>，2290098</v>
      </c>
      <c r="I32" s="4" t="e">
        <f>VLOOKUP(A32,HOP!A:T,20,0)</f>
        <v>#N/A</v>
      </c>
      <c r="J32" s="4" t="s">
        <v>204</v>
      </c>
    </row>
    <row r="34" spans="4:4">
      <c r="D34" s="4">
        <f>SUM(D2:D33)</f>
        <v>6303.36</v>
      </c>
    </row>
    <row r="38" spans="1:5">
      <c r="A38" s="4" t="s">
        <v>205</v>
      </c>
      <c r="D38" s="4">
        <v>6191.28</v>
      </c>
      <c r="E38" s="4">
        <v>48297.99</v>
      </c>
    </row>
    <row r="39" spans="1:5">
      <c r="A39" s="4" t="s">
        <v>206</v>
      </c>
      <c r="D39" s="4">
        <v>112.08</v>
      </c>
      <c r="E39" s="4">
        <v>874.33</v>
      </c>
    </row>
    <row r="40" spans="1:5">
      <c r="A40" s="4" t="s">
        <v>207</v>
      </c>
      <c r="D40" s="4">
        <f>SUBTOTAL(9,D38:D39)</f>
        <v>6303.36</v>
      </c>
      <c r="E40" s="4">
        <f>SUBTOTAL(9,E38:E39)</f>
        <v>49172.32</v>
      </c>
    </row>
    <row r="41" spans="1:1">
      <c r="A41" s="4" t="s">
        <v>208</v>
      </c>
    </row>
  </sheetData>
  <autoFilter ref="A1:XFD41"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209</v>
      </c>
      <c r="B1" s="2" t="s">
        <v>210</v>
      </c>
      <c r="C1" s="2" t="s">
        <v>211</v>
      </c>
      <c r="D1" s="2" t="s">
        <v>212</v>
      </c>
      <c r="E1" s="2" t="s">
        <v>13</v>
      </c>
      <c r="F1" s="2" t="s">
        <v>5</v>
      </c>
      <c r="G1" s="2" t="s">
        <v>6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</row>
    <row r="2" s="1" customFormat="1" spans="1:20">
      <c r="A2" s="3">
        <v>17327991882</v>
      </c>
      <c r="B2" s="1" t="s">
        <v>226</v>
      </c>
      <c r="C2" s="1" t="s">
        <v>227</v>
      </c>
      <c r="D2" s="1" t="s">
        <v>228</v>
      </c>
      <c r="E2" s="1" t="s">
        <v>229</v>
      </c>
      <c r="F2" s="1" t="s">
        <v>226</v>
      </c>
      <c r="G2" s="1" t="s">
        <v>230</v>
      </c>
      <c r="H2" s="1" t="s">
        <v>231</v>
      </c>
      <c r="I2" s="1" t="s">
        <v>232</v>
      </c>
      <c r="J2" s="1" t="s">
        <v>30</v>
      </c>
      <c r="K2" s="1" t="s">
        <v>233</v>
      </c>
      <c r="L2" s="1" t="s">
        <v>233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238</v>
      </c>
      <c r="S2" s="1" t="s">
        <v>239</v>
      </c>
      <c r="T2" s="1" t="s">
        <v>240</v>
      </c>
    </row>
    <row r="3" s="1" customFormat="1" spans="1:20">
      <c r="A3" s="3">
        <v>17326799865</v>
      </c>
      <c r="B3" s="1" t="s">
        <v>226</v>
      </c>
      <c r="C3" s="1" t="s">
        <v>241</v>
      </c>
      <c r="D3" s="1" t="s">
        <v>242</v>
      </c>
      <c r="E3" s="1" t="s">
        <v>243</v>
      </c>
      <c r="F3" s="1" t="s">
        <v>226</v>
      </c>
      <c r="G3" s="1" t="s">
        <v>230</v>
      </c>
      <c r="H3" s="1" t="s">
        <v>231</v>
      </c>
      <c r="I3" s="1" t="s">
        <v>244</v>
      </c>
      <c r="J3" s="1" t="s">
        <v>30</v>
      </c>
      <c r="K3" s="1" t="s">
        <v>245</v>
      </c>
      <c r="L3" s="1" t="s">
        <v>245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246</v>
      </c>
      <c r="R3" s="1" t="s">
        <v>238</v>
      </c>
      <c r="S3" s="1" t="s">
        <v>239</v>
      </c>
      <c r="T3" s="1" t="s">
        <v>240</v>
      </c>
    </row>
    <row r="4" s="1" customFormat="1" spans="1:20">
      <c r="A4" s="3">
        <v>17325804134</v>
      </c>
      <c r="B4" s="1" t="s">
        <v>226</v>
      </c>
      <c r="C4" s="1" t="s">
        <v>247</v>
      </c>
      <c r="D4" s="1" t="s">
        <v>248</v>
      </c>
      <c r="E4" s="1" t="s">
        <v>249</v>
      </c>
      <c r="F4" s="1" t="s">
        <v>226</v>
      </c>
      <c r="G4" s="1" t="s">
        <v>230</v>
      </c>
      <c r="H4" s="1" t="s">
        <v>231</v>
      </c>
      <c r="I4" s="1" t="s">
        <v>250</v>
      </c>
      <c r="J4" s="1" t="s">
        <v>30</v>
      </c>
      <c r="K4" s="1" t="s">
        <v>251</v>
      </c>
      <c r="L4" s="1" t="s">
        <v>251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252</v>
      </c>
      <c r="R4" s="1" t="s">
        <v>238</v>
      </c>
      <c r="S4" s="1" t="s">
        <v>239</v>
      </c>
      <c r="T4" s="1" t="s">
        <v>240</v>
      </c>
    </row>
    <row r="5" s="1" customFormat="1" spans="1:20">
      <c r="A5" s="3">
        <v>17320635643</v>
      </c>
      <c r="B5" s="1" t="s">
        <v>226</v>
      </c>
      <c r="C5" s="1" t="s">
        <v>253</v>
      </c>
      <c r="D5" s="1" t="s">
        <v>254</v>
      </c>
      <c r="E5" s="1" t="s">
        <v>255</v>
      </c>
      <c r="F5" s="1" t="s">
        <v>226</v>
      </c>
      <c r="G5" s="1" t="s">
        <v>230</v>
      </c>
      <c r="H5" s="1" t="s">
        <v>231</v>
      </c>
      <c r="I5" s="1" t="s">
        <v>256</v>
      </c>
      <c r="J5" s="1" t="s">
        <v>30</v>
      </c>
      <c r="K5" s="1" t="s">
        <v>257</v>
      </c>
      <c r="L5" s="1" t="s">
        <v>257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258</v>
      </c>
      <c r="R5" s="1" t="s">
        <v>238</v>
      </c>
      <c r="S5" s="1" t="s">
        <v>239</v>
      </c>
      <c r="T5" s="1" t="s">
        <v>240</v>
      </c>
    </row>
    <row r="6" s="1" customFormat="1" spans="1:20">
      <c r="A6" s="3">
        <v>17319796770</v>
      </c>
      <c r="B6" s="1" t="s">
        <v>259</v>
      </c>
      <c r="C6" s="1" t="s">
        <v>260</v>
      </c>
      <c r="D6" s="1" t="s">
        <v>261</v>
      </c>
      <c r="E6" s="1" t="s">
        <v>262</v>
      </c>
      <c r="F6" s="1" t="s">
        <v>226</v>
      </c>
      <c r="G6" s="1" t="s">
        <v>230</v>
      </c>
      <c r="H6" s="1" t="s">
        <v>231</v>
      </c>
      <c r="I6" s="1" t="s">
        <v>256</v>
      </c>
      <c r="J6" s="1" t="s">
        <v>30</v>
      </c>
      <c r="K6" s="1" t="s">
        <v>257</v>
      </c>
      <c r="L6" s="1" t="s">
        <v>257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263</v>
      </c>
      <c r="R6" s="1" t="s">
        <v>238</v>
      </c>
      <c r="S6" s="1" t="s">
        <v>239</v>
      </c>
      <c r="T6" s="1" t="s">
        <v>240</v>
      </c>
    </row>
    <row r="7" s="1" customFormat="1" spans="1:20">
      <c r="A7" s="3">
        <v>17319035427</v>
      </c>
      <c r="B7" s="1" t="s">
        <v>259</v>
      </c>
      <c r="C7" s="1" t="s">
        <v>264</v>
      </c>
      <c r="D7" s="1" t="s">
        <v>265</v>
      </c>
      <c r="E7" s="1" t="s">
        <v>266</v>
      </c>
      <c r="F7" s="1" t="s">
        <v>259</v>
      </c>
      <c r="G7" s="1" t="s">
        <v>230</v>
      </c>
      <c r="H7" s="1" t="s">
        <v>231</v>
      </c>
      <c r="I7" s="1" t="s">
        <v>267</v>
      </c>
      <c r="J7" s="1" t="s">
        <v>30</v>
      </c>
      <c r="K7" s="1" t="s">
        <v>268</v>
      </c>
      <c r="L7" s="1" t="s">
        <v>268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269</v>
      </c>
      <c r="R7" s="1" t="s">
        <v>238</v>
      </c>
      <c r="S7" s="1" t="s">
        <v>239</v>
      </c>
      <c r="T7" s="1" t="s">
        <v>240</v>
      </c>
    </row>
    <row r="8" s="1" customFormat="1" spans="1:20">
      <c r="A8" s="3">
        <v>17318764235</v>
      </c>
      <c r="B8" s="1" t="s">
        <v>259</v>
      </c>
      <c r="C8" s="1" t="s">
        <v>270</v>
      </c>
      <c r="D8" s="1" t="s">
        <v>271</v>
      </c>
      <c r="E8" s="1" t="s">
        <v>272</v>
      </c>
      <c r="F8" s="1" t="s">
        <v>259</v>
      </c>
      <c r="G8" s="1" t="s">
        <v>226</v>
      </c>
      <c r="H8" s="1" t="s">
        <v>231</v>
      </c>
      <c r="I8" s="1" t="s">
        <v>273</v>
      </c>
      <c r="J8" s="1" t="s">
        <v>30</v>
      </c>
      <c r="K8" s="1" t="s">
        <v>274</v>
      </c>
      <c r="L8" s="1" t="s">
        <v>274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275</v>
      </c>
      <c r="R8" s="1" t="s">
        <v>238</v>
      </c>
      <c r="S8" s="1" t="s">
        <v>239</v>
      </c>
      <c r="T8" s="1" t="s">
        <v>240</v>
      </c>
    </row>
    <row r="9" s="1" customFormat="1" spans="1:20">
      <c r="A9" s="3">
        <v>17318073454</v>
      </c>
      <c r="B9" s="1" t="s">
        <v>259</v>
      </c>
      <c r="C9" s="1" t="s">
        <v>276</v>
      </c>
      <c r="D9" s="1" t="s">
        <v>277</v>
      </c>
      <c r="E9" s="1" t="s">
        <v>278</v>
      </c>
      <c r="F9" s="1" t="s">
        <v>226</v>
      </c>
      <c r="G9" s="1" t="s">
        <v>230</v>
      </c>
      <c r="H9" s="1" t="s">
        <v>231</v>
      </c>
      <c r="I9" s="1" t="s">
        <v>279</v>
      </c>
      <c r="J9" s="1" t="s">
        <v>30</v>
      </c>
      <c r="K9" s="1" t="s">
        <v>280</v>
      </c>
      <c r="L9" s="1" t="s">
        <v>280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281</v>
      </c>
      <c r="R9" s="1" t="s">
        <v>238</v>
      </c>
      <c r="S9" s="1" t="s">
        <v>239</v>
      </c>
      <c r="T9" s="1" t="s">
        <v>240</v>
      </c>
    </row>
    <row r="10" s="1" customFormat="1" spans="1:20">
      <c r="A10" s="3">
        <v>17318048943</v>
      </c>
      <c r="B10" s="1" t="s">
        <v>259</v>
      </c>
      <c r="C10" s="1" t="s">
        <v>282</v>
      </c>
      <c r="D10" s="1" t="s">
        <v>283</v>
      </c>
      <c r="E10" s="1" t="s">
        <v>284</v>
      </c>
      <c r="F10" s="1" t="s">
        <v>259</v>
      </c>
      <c r="G10" s="1" t="s">
        <v>226</v>
      </c>
      <c r="H10" s="1" t="s">
        <v>231</v>
      </c>
      <c r="I10" s="1" t="s">
        <v>285</v>
      </c>
      <c r="J10" s="1" t="s">
        <v>30</v>
      </c>
      <c r="K10" s="1" t="s">
        <v>286</v>
      </c>
      <c r="L10" s="1" t="s">
        <v>286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287</v>
      </c>
      <c r="R10" s="1" t="s">
        <v>238</v>
      </c>
      <c r="S10" s="1" t="s">
        <v>239</v>
      </c>
      <c r="T10" s="1" t="s">
        <v>240</v>
      </c>
    </row>
    <row r="11" s="1" customFormat="1" spans="1:20">
      <c r="A11" s="3">
        <v>17317403489</v>
      </c>
      <c r="B11" s="1" t="s">
        <v>259</v>
      </c>
      <c r="C11" s="1" t="s">
        <v>288</v>
      </c>
      <c r="D11" s="1" t="s">
        <v>289</v>
      </c>
      <c r="E11" s="1" t="s">
        <v>290</v>
      </c>
      <c r="F11" s="1" t="s">
        <v>259</v>
      </c>
      <c r="G11" s="1" t="s">
        <v>226</v>
      </c>
      <c r="H11" s="1" t="s">
        <v>231</v>
      </c>
      <c r="I11" s="1" t="s">
        <v>291</v>
      </c>
      <c r="J11" s="1" t="s">
        <v>30</v>
      </c>
      <c r="K11" s="1" t="s">
        <v>292</v>
      </c>
      <c r="L11" s="1" t="s">
        <v>292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293</v>
      </c>
      <c r="R11" s="1" t="s">
        <v>238</v>
      </c>
      <c r="S11" s="1" t="s">
        <v>239</v>
      </c>
      <c r="T11" s="1" t="s">
        <v>240</v>
      </c>
    </row>
    <row r="12" s="1" customFormat="1" spans="1:20">
      <c r="A12" s="3">
        <v>17313454837</v>
      </c>
      <c r="B12" s="1" t="s">
        <v>259</v>
      </c>
      <c r="C12" s="1" t="s">
        <v>294</v>
      </c>
      <c r="D12" s="1" t="s">
        <v>295</v>
      </c>
      <c r="E12" s="1" t="s">
        <v>296</v>
      </c>
      <c r="F12" s="1" t="s">
        <v>226</v>
      </c>
      <c r="G12" s="1" t="s">
        <v>230</v>
      </c>
      <c r="H12" s="1" t="s">
        <v>231</v>
      </c>
      <c r="I12" s="1" t="s">
        <v>297</v>
      </c>
      <c r="J12" s="1" t="s">
        <v>30</v>
      </c>
      <c r="K12" s="1" t="s">
        <v>298</v>
      </c>
      <c r="L12" s="1" t="s">
        <v>298</v>
      </c>
      <c r="M12" s="1" t="s">
        <v>234</v>
      </c>
      <c r="N12" s="1" t="s">
        <v>234</v>
      </c>
      <c r="O12" s="1" t="s">
        <v>235</v>
      </c>
      <c r="P12" s="1" t="s">
        <v>236</v>
      </c>
      <c r="Q12" s="1" t="s">
        <v>299</v>
      </c>
      <c r="R12" s="1" t="s">
        <v>238</v>
      </c>
      <c r="S12" s="1" t="s">
        <v>239</v>
      </c>
      <c r="T12" s="1" t="s">
        <v>240</v>
      </c>
    </row>
    <row r="13" s="1" customFormat="1" spans="1:20">
      <c r="A13" s="3">
        <v>17313313988</v>
      </c>
      <c r="B13" s="1" t="s">
        <v>259</v>
      </c>
      <c r="C13" s="1" t="s">
        <v>300</v>
      </c>
      <c r="D13" s="1" t="s">
        <v>301</v>
      </c>
      <c r="E13" s="1" t="s">
        <v>302</v>
      </c>
      <c r="F13" s="1" t="s">
        <v>226</v>
      </c>
      <c r="G13" s="1" t="s">
        <v>230</v>
      </c>
      <c r="H13" s="1" t="s">
        <v>231</v>
      </c>
      <c r="I13" s="1" t="s">
        <v>303</v>
      </c>
      <c r="J13" s="1" t="s">
        <v>30</v>
      </c>
      <c r="K13" s="1" t="s">
        <v>304</v>
      </c>
      <c r="L13" s="1" t="s">
        <v>304</v>
      </c>
      <c r="M13" s="1" t="s">
        <v>234</v>
      </c>
      <c r="N13" s="1" t="s">
        <v>234</v>
      </c>
      <c r="O13" s="1" t="s">
        <v>235</v>
      </c>
      <c r="P13" s="1" t="s">
        <v>236</v>
      </c>
      <c r="Q13" s="1" t="s">
        <v>305</v>
      </c>
      <c r="R13" s="1" t="s">
        <v>238</v>
      </c>
      <c r="S13" s="1" t="s">
        <v>239</v>
      </c>
      <c r="T13" s="1" t="s">
        <v>240</v>
      </c>
    </row>
    <row r="14" s="1" customFormat="1" spans="1:20">
      <c r="A14" s="3">
        <v>17313260011</v>
      </c>
      <c r="B14" s="1" t="s">
        <v>259</v>
      </c>
      <c r="C14" s="1" t="s">
        <v>306</v>
      </c>
      <c r="D14" s="1" t="s">
        <v>307</v>
      </c>
      <c r="E14" s="1" t="s">
        <v>308</v>
      </c>
      <c r="F14" s="1" t="s">
        <v>226</v>
      </c>
      <c r="G14" s="1" t="s">
        <v>230</v>
      </c>
      <c r="H14" s="1" t="s">
        <v>231</v>
      </c>
      <c r="I14" s="1" t="s">
        <v>309</v>
      </c>
      <c r="J14" s="1" t="s">
        <v>30</v>
      </c>
      <c r="K14" s="1" t="s">
        <v>310</v>
      </c>
      <c r="L14" s="1" t="s">
        <v>310</v>
      </c>
      <c r="M14" s="1" t="s">
        <v>234</v>
      </c>
      <c r="N14" s="1" t="s">
        <v>234</v>
      </c>
      <c r="O14" s="1" t="s">
        <v>235</v>
      </c>
      <c r="P14" s="1" t="s">
        <v>236</v>
      </c>
      <c r="Q14" s="1" t="s">
        <v>311</v>
      </c>
      <c r="R14" s="1" t="s">
        <v>238</v>
      </c>
      <c r="S14" s="1" t="s">
        <v>239</v>
      </c>
      <c r="T14" s="1" t="s">
        <v>240</v>
      </c>
    </row>
    <row r="15" s="1" customFormat="1" spans="1:20">
      <c r="A15" s="3">
        <v>17302910090</v>
      </c>
      <c r="B15" s="1" t="s">
        <v>312</v>
      </c>
      <c r="C15" s="1" t="s">
        <v>313</v>
      </c>
      <c r="D15" s="1" t="s">
        <v>314</v>
      </c>
      <c r="E15" s="1" t="s">
        <v>315</v>
      </c>
      <c r="F15" s="1" t="s">
        <v>226</v>
      </c>
      <c r="G15" s="1" t="s">
        <v>230</v>
      </c>
      <c r="H15" s="1" t="s">
        <v>231</v>
      </c>
      <c r="I15" s="1" t="s">
        <v>316</v>
      </c>
      <c r="J15" s="1" t="s">
        <v>30</v>
      </c>
      <c r="K15" s="1" t="s">
        <v>317</v>
      </c>
      <c r="L15" s="1" t="s">
        <v>317</v>
      </c>
      <c r="M15" s="1" t="s">
        <v>234</v>
      </c>
      <c r="N15" s="1" t="s">
        <v>234</v>
      </c>
      <c r="O15" s="1" t="s">
        <v>235</v>
      </c>
      <c r="P15" s="1" t="s">
        <v>236</v>
      </c>
      <c r="Q15" s="1" t="s">
        <v>318</v>
      </c>
      <c r="R15" s="1" t="s">
        <v>238</v>
      </c>
      <c r="S15" s="1" t="s">
        <v>239</v>
      </c>
      <c r="T15" s="1" t="s">
        <v>240</v>
      </c>
    </row>
    <row r="16" s="1" customFormat="1" spans="1:20">
      <c r="A16" s="3">
        <v>17288576644</v>
      </c>
      <c r="B16" s="1" t="s">
        <v>319</v>
      </c>
      <c r="C16" s="1" t="s">
        <v>320</v>
      </c>
      <c r="D16" s="1" t="s">
        <v>321</v>
      </c>
      <c r="E16" s="1" t="s">
        <v>322</v>
      </c>
      <c r="F16" s="1" t="s">
        <v>226</v>
      </c>
      <c r="G16" s="1" t="s">
        <v>230</v>
      </c>
      <c r="H16" s="1" t="s">
        <v>231</v>
      </c>
      <c r="I16" s="1" t="s">
        <v>323</v>
      </c>
      <c r="J16" s="1" t="s">
        <v>30</v>
      </c>
      <c r="K16" s="1" t="s">
        <v>324</v>
      </c>
      <c r="L16" s="1" t="s">
        <v>324</v>
      </c>
      <c r="M16" s="1" t="s">
        <v>234</v>
      </c>
      <c r="N16" s="1" t="s">
        <v>234</v>
      </c>
      <c r="O16" s="1" t="s">
        <v>235</v>
      </c>
      <c r="P16" s="1" t="s">
        <v>236</v>
      </c>
      <c r="Q16" s="1" t="s">
        <v>325</v>
      </c>
      <c r="R16" s="1" t="s">
        <v>238</v>
      </c>
      <c r="S16" s="1" t="s">
        <v>239</v>
      </c>
      <c r="T16" s="1" t="s">
        <v>240</v>
      </c>
    </row>
    <row r="17" s="1" customFormat="1" spans="1:20">
      <c r="A17" s="3">
        <v>17287145440</v>
      </c>
      <c r="B17" s="1" t="s">
        <v>319</v>
      </c>
      <c r="C17" s="1" t="s">
        <v>326</v>
      </c>
      <c r="D17" s="1" t="s">
        <v>327</v>
      </c>
      <c r="E17" s="1" t="s">
        <v>328</v>
      </c>
      <c r="F17" s="1" t="s">
        <v>259</v>
      </c>
      <c r="G17" s="1" t="s">
        <v>226</v>
      </c>
      <c r="H17" s="1" t="s">
        <v>231</v>
      </c>
      <c r="I17" s="1" t="s">
        <v>329</v>
      </c>
      <c r="J17" s="1" t="s">
        <v>30</v>
      </c>
      <c r="K17" s="1" t="s">
        <v>330</v>
      </c>
      <c r="L17" s="1" t="s">
        <v>330</v>
      </c>
      <c r="M17" s="1" t="s">
        <v>234</v>
      </c>
      <c r="N17" s="1" t="s">
        <v>234</v>
      </c>
      <c r="O17" s="1" t="s">
        <v>235</v>
      </c>
      <c r="P17" s="1" t="s">
        <v>236</v>
      </c>
      <c r="Q17" s="1" t="s">
        <v>331</v>
      </c>
      <c r="R17" s="1" t="s">
        <v>238</v>
      </c>
      <c r="S17" s="1" t="s">
        <v>239</v>
      </c>
      <c r="T17" s="1" t="s">
        <v>240</v>
      </c>
    </row>
    <row r="18" s="1" customFormat="1" spans="1:20">
      <c r="A18" s="3">
        <v>17278424780</v>
      </c>
      <c r="B18" s="1" t="s">
        <v>332</v>
      </c>
      <c r="C18" s="1" t="s">
        <v>333</v>
      </c>
      <c r="D18" s="1" t="s">
        <v>334</v>
      </c>
      <c r="E18" s="1" t="s">
        <v>335</v>
      </c>
      <c r="F18" s="1" t="s">
        <v>336</v>
      </c>
      <c r="G18" s="1" t="s">
        <v>226</v>
      </c>
      <c r="H18" s="1" t="s">
        <v>231</v>
      </c>
      <c r="I18" s="1" t="s">
        <v>337</v>
      </c>
      <c r="J18" s="1" t="s">
        <v>30</v>
      </c>
      <c r="K18" s="1" t="s">
        <v>338</v>
      </c>
      <c r="L18" s="1" t="s">
        <v>338</v>
      </c>
      <c r="M18" s="1" t="s">
        <v>234</v>
      </c>
      <c r="N18" s="1" t="s">
        <v>234</v>
      </c>
      <c r="O18" s="1" t="s">
        <v>235</v>
      </c>
      <c r="P18" s="1" t="s">
        <v>236</v>
      </c>
      <c r="Q18" s="1" t="s">
        <v>339</v>
      </c>
      <c r="R18" s="1" t="s">
        <v>238</v>
      </c>
      <c r="S18" s="1" t="s">
        <v>239</v>
      </c>
      <c r="T18" s="1" t="s">
        <v>240</v>
      </c>
    </row>
    <row r="19" s="1" customFormat="1" spans="1:20">
      <c r="A19" s="3">
        <v>17278382700</v>
      </c>
      <c r="B19" s="1" t="s">
        <v>332</v>
      </c>
      <c r="C19" s="1" t="s">
        <v>340</v>
      </c>
      <c r="D19" s="1" t="s">
        <v>341</v>
      </c>
      <c r="E19" s="1" t="s">
        <v>342</v>
      </c>
      <c r="F19" s="1" t="s">
        <v>343</v>
      </c>
      <c r="G19" s="1" t="s">
        <v>226</v>
      </c>
      <c r="H19" s="1" t="s">
        <v>231</v>
      </c>
      <c r="I19" s="1" t="s">
        <v>344</v>
      </c>
      <c r="J19" s="1" t="s">
        <v>30</v>
      </c>
      <c r="K19" s="1" t="s">
        <v>345</v>
      </c>
      <c r="L19" s="1" t="s">
        <v>345</v>
      </c>
      <c r="M19" s="1" t="s">
        <v>234</v>
      </c>
      <c r="N19" s="1" t="s">
        <v>234</v>
      </c>
      <c r="O19" s="1" t="s">
        <v>235</v>
      </c>
      <c r="P19" s="1" t="s">
        <v>236</v>
      </c>
      <c r="Q19" s="1" t="s">
        <v>346</v>
      </c>
      <c r="R19" s="1" t="s">
        <v>238</v>
      </c>
      <c r="S19" s="1" t="s">
        <v>239</v>
      </c>
      <c r="T19" s="1" t="s">
        <v>240</v>
      </c>
    </row>
    <row r="20" s="1" customFormat="1" spans="1:20">
      <c r="A20" s="3">
        <v>17263699646</v>
      </c>
      <c r="B20" s="1" t="s">
        <v>347</v>
      </c>
      <c r="C20" s="1" t="s">
        <v>348</v>
      </c>
      <c r="D20" s="1" t="s">
        <v>349</v>
      </c>
      <c r="E20" s="1" t="s">
        <v>350</v>
      </c>
      <c r="F20" s="1" t="s">
        <v>336</v>
      </c>
      <c r="G20" s="1" t="s">
        <v>226</v>
      </c>
      <c r="H20" s="1" t="s">
        <v>231</v>
      </c>
      <c r="I20" s="1" t="s">
        <v>351</v>
      </c>
      <c r="J20" s="1" t="s">
        <v>30</v>
      </c>
      <c r="K20" s="1" t="s">
        <v>352</v>
      </c>
      <c r="L20" s="1" t="s">
        <v>352</v>
      </c>
      <c r="M20" s="1" t="s">
        <v>234</v>
      </c>
      <c r="N20" s="1" t="s">
        <v>234</v>
      </c>
      <c r="O20" s="1" t="s">
        <v>235</v>
      </c>
      <c r="P20" s="1" t="s">
        <v>236</v>
      </c>
      <c r="Q20" s="1" t="s">
        <v>353</v>
      </c>
      <c r="R20" s="1" t="s">
        <v>238</v>
      </c>
      <c r="S20" s="1" t="s">
        <v>239</v>
      </c>
      <c r="T20" s="1" t="s">
        <v>240</v>
      </c>
    </row>
    <row r="21" s="1" customFormat="1" spans="1:20">
      <c r="A21" s="3">
        <v>17248222276</v>
      </c>
      <c r="B21" s="1" t="s">
        <v>354</v>
      </c>
      <c r="C21" s="1" t="s">
        <v>355</v>
      </c>
      <c r="D21" s="1" t="s">
        <v>356</v>
      </c>
      <c r="E21" s="1" t="s">
        <v>357</v>
      </c>
      <c r="F21" s="1" t="s">
        <v>259</v>
      </c>
      <c r="G21" s="1" t="s">
        <v>226</v>
      </c>
      <c r="H21" s="1" t="s">
        <v>231</v>
      </c>
      <c r="I21" s="1" t="s">
        <v>358</v>
      </c>
      <c r="J21" s="1" t="s">
        <v>30</v>
      </c>
      <c r="K21" s="1" t="s">
        <v>359</v>
      </c>
      <c r="L21" s="1" t="s">
        <v>359</v>
      </c>
      <c r="M21" s="1" t="s">
        <v>234</v>
      </c>
      <c r="N21" s="1" t="s">
        <v>234</v>
      </c>
      <c r="O21" s="1" t="s">
        <v>235</v>
      </c>
      <c r="P21" s="1" t="s">
        <v>236</v>
      </c>
      <c r="Q21" s="1" t="s">
        <v>360</v>
      </c>
      <c r="R21" s="1" t="s">
        <v>238</v>
      </c>
      <c r="S21" s="1" t="s">
        <v>239</v>
      </c>
      <c r="T21" s="1" t="s">
        <v>240</v>
      </c>
    </row>
    <row r="22" s="1" customFormat="1" spans="1:20">
      <c r="A22" s="3">
        <v>17240795164</v>
      </c>
      <c r="B22" s="1" t="s">
        <v>361</v>
      </c>
      <c r="C22" s="1" t="s">
        <v>362</v>
      </c>
      <c r="D22" s="1" t="s">
        <v>363</v>
      </c>
      <c r="E22" s="1" t="s">
        <v>364</v>
      </c>
      <c r="F22" s="1" t="s">
        <v>259</v>
      </c>
      <c r="G22" s="1" t="s">
        <v>226</v>
      </c>
      <c r="H22" s="1" t="s">
        <v>231</v>
      </c>
      <c r="I22" s="1" t="s">
        <v>365</v>
      </c>
      <c r="J22" s="1" t="s">
        <v>30</v>
      </c>
      <c r="K22" s="1" t="s">
        <v>366</v>
      </c>
      <c r="L22" s="1" t="s">
        <v>366</v>
      </c>
      <c r="M22" s="1" t="s">
        <v>234</v>
      </c>
      <c r="N22" s="1" t="s">
        <v>234</v>
      </c>
      <c r="O22" s="1" t="s">
        <v>235</v>
      </c>
      <c r="P22" s="1" t="s">
        <v>236</v>
      </c>
      <c r="Q22" s="1" t="s">
        <v>367</v>
      </c>
      <c r="R22" s="1" t="s">
        <v>238</v>
      </c>
      <c r="S22" s="1" t="s">
        <v>239</v>
      </c>
      <c r="T22" s="1" t="s">
        <v>240</v>
      </c>
    </row>
    <row r="23" s="1" customFormat="1" spans="1:20">
      <c r="A23" s="3">
        <v>17207089232</v>
      </c>
      <c r="B23" s="1" t="s">
        <v>368</v>
      </c>
      <c r="C23" s="1" t="s">
        <v>369</v>
      </c>
      <c r="D23" s="1" t="s">
        <v>370</v>
      </c>
      <c r="E23" s="1" t="s">
        <v>371</v>
      </c>
      <c r="F23" s="1" t="s">
        <v>226</v>
      </c>
      <c r="G23" s="1" t="s">
        <v>230</v>
      </c>
      <c r="H23" s="1" t="s">
        <v>231</v>
      </c>
      <c r="I23" s="1" t="s">
        <v>372</v>
      </c>
      <c r="J23" s="1" t="s">
        <v>30</v>
      </c>
      <c r="K23" s="1" t="s">
        <v>373</v>
      </c>
      <c r="L23" s="1" t="s">
        <v>373</v>
      </c>
      <c r="M23" s="1" t="s">
        <v>234</v>
      </c>
      <c r="N23" s="1" t="s">
        <v>234</v>
      </c>
      <c r="O23" s="1" t="s">
        <v>235</v>
      </c>
      <c r="P23" s="1" t="s">
        <v>236</v>
      </c>
      <c r="Q23" s="1" t="s">
        <v>374</v>
      </c>
      <c r="R23" s="1" t="s">
        <v>238</v>
      </c>
      <c r="S23" s="1" t="s">
        <v>239</v>
      </c>
      <c r="T23" s="1" t="s">
        <v>240</v>
      </c>
    </row>
    <row r="24" s="1" customFormat="1" spans="1:20">
      <c r="A24" s="3">
        <v>17178494837</v>
      </c>
      <c r="B24" s="1" t="s">
        <v>375</v>
      </c>
      <c r="C24" s="1" t="s">
        <v>376</v>
      </c>
      <c r="D24" s="1" t="s">
        <v>377</v>
      </c>
      <c r="E24" s="1" t="s">
        <v>378</v>
      </c>
      <c r="F24" s="1" t="s">
        <v>259</v>
      </c>
      <c r="G24" s="1" t="s">
        <v>226</v>
      </c>
      <c r="H24" s="1" t="s">
        <v>231</v>
      </c>
      <c r="I24" s="1" t="s">
        <v>379</v>
      </c>
      <c r="J24" s="1" t="s">
        <v>30</v>
      </c>
      <c r="K24" s="1" t="s">
        <v>380</v>
      </c>
      <c r="L24" s="1" t="s">
        <v>380</v>
      </c>
      <c r="M24" s="1" t="s">
        <v>234</v>
      </c>
      <c r="N24" s="1" t="s">
        <v>234</v>
      </c>
      <c r="O24" s="1" t="s">
        <v>235</v>
      </c>
      <c r="P24" s="1" t="s">
        <v>236</v>
      </c>
      <c r="Q24" s="1" t="s">
        <v>381</v>
      </c>
      <c r="R24" s="1" t="s">
        <v>238</v>
      </c>
      <c r="S24" s="1" t="s">
        <v>239</v>
      </c>
      <c r="T24" s="1" t="s">
        <v>240</v>
      </c>
    </row>
    <row r="25" s="1" customFormat="1" spans="1:20">
      <c r="A25" s="3">
        <v>17172491615</v>
      </c>
      <c r="B25" s="1" t="s">
        <v>382</v>
      </c>
      <c r="C25" s="1" t="s">
        <v>383</v>
      </c>
      <c r="D25" s="1" t="s">
        <v>384</v>
      </c>
      <c r="E25" s="1" t="s">
        <v>385</v>
      </c>
      <c r="F25" s="1" t="s">
        <v>319</v>
      </c>
      <c r="G25" s="1" t="s">
        <v>226</v>
      </c>
      <c r="H25" s="1" t="s">
        <v>231</v>
      </c>
      <c r="I25" s="1" t="s">
        <v>386</v>
      </c>
      <c r="J25" s="1" t="s">
        <v>30</v>
      </c>
      <c r="K25" s="1" t="s">
        <v>387</v>
      </c>
      <c r="L25" s="1" t="s">
        <v>387</v>
      </c>
      <c r="M25" s="1" t="s">
        <v>234</v>
      </c>
      <c r="N25" s="1" t="s">
        <v>234</v>
      </c>
      <c r="O25" s="1" t="s">
        <v>235</v>
      </c>
      <c r="P25" s="1" t="s">
        <v>236</v>
      </c>
      <c r="Q25" s="1" t="s">
        <v>388</v>
      </c>
      <c r="R25" s="1" t="s">
        <v>238</v>
      </c>
      <c r="S25" s="1" t="s">
        <v>239</v>
      </c>
      <c r="T25" s="1" t="s">
        <v>240</v>
      </c>
    </row>
    <row r="26" s="1" customFormat="1" spans="1:20">
      <c r="A26" s="3">
        <v>17082208610</v>
      </c>
      <c r="B26" s="1" t="s">
        <v>389</v>
      </c>
      <c r="C26" s="1" t="s">
        <v>390</v>
      </c>
      <c r="D26" s="1" t="s">
        <v>391</v>
      </c>
      <c r="E26" s="1" t="s">
        <v>392</v>
      </c>
      <c r="F26" s="1" t="s">
        <v>312</v>
      </c>
      <c r="G26" s="1" t="s">
        <v>226</v>
      </c>
      <c r="H26" s="1" t="s">
        <v>231</v>
      </c>
      <c r="I26" s="1" t="s">
        <v>393</v>
      </c>
      <c r="J26" s="1" t="s">
        <v>30</v>
      </c>
      <c r="K26" s="1" t="s">
        <v>394</v>
      </c>
      <c r="L26" s="1" t="s">
        <v>394</v>
      </c>
      <c r="M26" s="1" t="s">
        <v>234</v>
      </c>
      <c r="N26" s="1" t="s">
        <v>234</v>
      </c>
      <c r="O26" s="1" t="s">
        <v>235</v>
      </c>
      <c r="P26" s="1" t="s">
        <v>236</v>
      </c>
      <c r="Q26" s="1" t="s">
        <v>395</v>
      </c>
      <c r="R26" s="1" t="s">
        <v>238</v>
      </c>
      <c r="S26" s="1" t="s">
        <v>239</v>
      </c>
      <c r="T26" s="1" t="s">
        <v>240</v>
      </c>
    </row>
    <row r="27" s="1" customFormat="1" spans="1:20">
      <c r="A27" s="3">
        <v>16910246686</v>
      </c>
      <c r="B27" s="1" t="s">
        <v>396</v>
      </c>
      <c r="C27" s="1" t="s">
        <v>397</v>
      </c>
      <c r="D27" s="1" t="s">
        <v>398</v>
      </c>
      <c r="E27" s="1" t="s">
        <v>399</v>
      </c>
      <c r="F27" s="1" t="s">
        <v>259</v>
      </c>
      <c r="G27" s="1" t="s">
        <v>226</v>
      </c>
      <c r="H27" s="1" t="s">
        <v>231</v>
      </c>
      <c r="I27" s="1" t="s">
        <v>400</v>
      </c>
      <c r="J27" s="1" t="s">
        <v>30</v>
      </c>
      <c r="K27" s="1" t="s">
        <v>401</v>
      </c>
      <c r="L27" s="1" t="s">
        <v>401</v>
      </c>
      <c r="M27" s="1" t="s">
        <v>234</v>
      </c>
      <c r="N27" s="1" t="s">
        <v>234</v>
      </c>
      <c r="O27" s="1" t="s">
        <v>235</v>
      </c>
      <c r="P27" s="1" t="s">
        <v>236</v>
      </c>
      <c r="Q27" s="1" t="s">
        <v>402</v>
      </c>
      <c r="R27" s="1" t="s">
        <v>238</v>
      </c>
      <c r="S27" s="1" t="s">
        <v>239</v>
      </c>
      <c r="T27" s="1" t="s">
        <v>240</v>
      </c>
    </row>
    <row r="28" s="1" customFormat="1" spans="1:20">
      <c r="A28" s="3">
        <v>16833614803</v>
      </c>
      <c r="B28" s="1" t="s">
        <v>403</v>
      </c>
      <c r="C28" s="1" t="s">
        <v>404</v>
      </c>
      <c r="D28" s="1" t="s">
        <v>405</v>
      </c>
      <c r="E28" s="1" t="s">
        <v>406</v>
      </c>
      <c r="F28" s="1" t="s">
        <v>312</v>
      </c>
      <c r="G28" s="1" t="s">
        <v>226</v>
      </c>
      <c r="H28" s="1" t="s">
        <v>231</v>
      </c>
      <c r="I28" s="1" t="s">
        <v>407</v>
      </c>
      <c r="J28" s="1" t="s">
        <v>30</v>
      </c>
      <c r="K28" s="1" t="s">
        <v>408</v>
      </c>
      <c r="L28" s="1" t="s">
        <v>408</v>
      </c>
      <c r="M28" s="1" t="s">
        <v>234</v>
      </c>
      <c r="N28" s="1" t="s">
        <v>234</v>
      </c>
      <c r="O28" s="1" t="s">
        <v>235</v>
      </c>
      <c r="P28" s="1" t="s">
        <v>236</v>
      </c>
      <c r="Q28" s="1" t="s">
        <v>409</v>
      </c>
      <c r="R28" s="1" t="s">
        <v>238</v>
      </c>
      <c r="S28" s="1" t="s">
        <v>239</v>
      </c>
      <c r="T28" s="1" t="s">
        <v>240</v>
      </c>
    </row>
    <row r="29" s="1" customFormat="1" spans="1:20">
      <c r="A29" s="3">
        <v>16755274684</v>
      </c>
      <c r="B29" s="1" t="s">
        <v>410</v>
      </c>
      <c r="C29" s="1" t="s">
        <v>411</v>
      </c>
      <c r="D29" s="1" t="s">
        <v>412</v>
      </c>
      <c r="E29" s="1" t="s">
        <v>413</v>
      </c>
      <c r="F29" s="1" t="s">
        <v>259</v>
      </c>
      <c r="G29" s="1" t="s">
        <v>226</v>
      </c>
      <c r="H29" s="1" t="s">
        <v>231</v>
      </c>
      <c r="I29" s="1" t="s">
        <v>414</v>
      </c>
      <c r="J29" s="1" t="s">
        <v>30</v>
      </c>
      <c r="K29" s="1" t="s">
        <v>415</v>
      </c>
      <c r="L29" s="1" t="s">
        <v>415</v>
      </c>
      <c r="M29" s="1" t="s">
        <v>234</v>
      </c>
      <c r="N29" s="1" t="s">
        <v>234</v>
      </c>
      <c r="O29" s="1" t="s">
        <v>235</v>
      </c>
      <c r="P29" s="1" t="s">
        <v>236</v>
      </c>
      <c r="Q29" s="1" t="s">
        <v>416</v>
      </c>
      <c r="R29" s="1" t="s">
        <v>238</v>
      </c>
      <c r="S29" s="1" t="s">
        <v>239</v>
      </c>
      <c r="T29" s="1" t="s">
        <v>240</v>
      </c>
    </row>
    <row r="30" s="1" customFormat="1" spans="1:20">
      <c r="A30" s="3">
        <v>16223040899</v>
      </c>
      <c r="B30" s="1" t="s">
        <v>417</v>
      </c>
      <c r="C30" s="1" t="s">
        <v>418</v>
      </c>
      <c r="D30" s="1" t="s">
        <v>419</v>
      </c>
      <c r="E30" s="1" t="s">
        <v>420</v>
      </c>
      <c r="F30" s="1" t="s">
        <v>259</v>
      </c>
      <c r="G30" s="1" t="s">
        <v>226</v>
      </c>
      <c r="H30" s="1" t="s">
        <v>231</v>
      </c>
      <c r="I30" s="1" t="s">
        <v>421</v>
      </c>
      <c r="J30" s="1" t="s">
        <v>30</v>
      </c>
      <c r="K30" s="1" t="s">
        <v>422</v>
      </c>
      <c r="L30" s="1" t="s">
        <v>422</v>
      </c>
      <c r="M30" s="1" t="s">
        <v>234</v>
      </c>
      <c r="N30" s="1" t="s">
        <v>234</v>
      </c>
      <c r="O30" s="1" t="s">
        <v>235</v>
      </c>
      <c r="P30" s="1" t="s">
        <v>236</v>
      </c>
      <c r="Q30" s="1" t="s">
        <v>423</v>
      </c>
      <c r="R30" s="1" t="s">
        <v>238</v>
      </c>
      <c r="S30" s="1" t="s">
        <v>239</v>
      </c>
      <c r="T30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2022-02-14T02:21:00Z</dcterms:created>
  <dcterms:modified xsi:type="dcterms:W3CDTF">2022-02-16T06:55:52Z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268FC091CD7B45B2B46687EC0901843C</vt:lpwstr>
  </property>
  <property fmtid="{D5CDD505-2E9C-101B-9397-08002B2CF9AE}" pid="3" name="KSOProductBuildVer">
    <vt:lpwstr>2052-11.1.0.11294</vt:lpwstr>
  </property>
</Properties>
</file>