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对账!$A$1:$X$21</definedName>
  </definedNames>
  <calcPr calcId="144525"/>
</workbook>
</file>

<file path=xl/sharedStrings.xml><?xml version="1.0" encoding="utf-8"?>
<sst xmlns="http://schemas.openxmlformats.org/spreadsheetml/2006/main" count="709" uniqueCount="294">
  <si>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</si>
  <si>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</si>
  <si>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</si>
  <si>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</si>
  <si>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</si>
  <si>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</si>
  <si>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</si>
  <si>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</si>
  <si>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</si>
  <si>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</si>
  <si>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</si>
  <si>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</si>
  <si>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</si>
  <si>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</si>
  <si>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</si>
  <si>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</si>
  <si>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</si>
  <si>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</si>
  <si>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</si>
  <si>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</si>
  <si>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</si>
  <si>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</si>
  <si>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</si>
  <si>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</si>
  <si>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</si>
  <si>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16826423215	</t>
  </si>
  <si>
    <t>Ctrip</t>
  </si>
  <si>
    <t>正常</t>
  </si>
  <si>
    <t>[拉斯维加斯]卢克索酒店(Luxor Hotel &amp; Casino)(60494169)</t>
  </si>
  <si>
    <t>金字塔两张大床房&lt;不退款&gt;&lt;2人入住&gt;</t>
  </si>
  <si>
    <t>HKD</t>
  </si>
  <si>
    <t>Ray/Chris</t>
  </si>
  <si>
    <t>CA13030220216HKD</t>
  </si>
  <si>
    <t>未提现</t>
  </si>
  <si>
    <t>携程开票</t>
  </si>
  <si>
    <t xml:space="preserve">	</t>
  </si>
  <si>
    <t xml:space="preserve">895433473	</t>
  </si>
  <si>
    <t xml:space="preserve">17144561688	</t>
  </si>
  <si>
    <t>[巴塞尔]索雷尔梅里昂酒店(Sorell Hotel Merian)(55391100)</t>
  </si>
  <si>
    <t>高级大床房(River Rhine View)&lt;2人入住&gt;&lt;不退款&gt;&lt;早餐&gt;</t>
  </si>
  <si>
    <t>HERRY/Eva,JOURNEL/Tristan</t>
  </si>
  <si>
    <t xml:space="preserve">5058SC011015	</t>
  </si>
  <si>
    <t xml:space="preserve">17198811015	</t>
  </si>
  <si>
    <t>[基西米]盖洛德棕榈水疗度假酒店(Gaylord Palms Resort &amp; Convention Center)(68026618)</t>
  </si>
  <si>
    <t>特大床客房（Florida View Room）&lt;不退款&gt;&lt;2人入住&gt;</t>
  </si>
  <si>
    <t>Deignan/Donovan</t>
  </si>
  <si>
    <t xml:space="preserve">2399765	</t>
  </si>
  <si>
    <t xml:space="preserve">71497455	</t>
  </si>
  <si>
    <t xml:space="preserve">17218959821	</t>
  </si>
  <si>
    <t>[好莱坞]玛格丽塔维尔好莱坞海滩度假村(Margaritaville Hollywood Beach Resort)(70393599)</t>
  </si>
  <si>
    <t>日落大号床间 - 带2张大号床 - 享有内陆景观&lt;2人入住&gt;&lt;不退款&gt;</t>
  </si>
  <si>
    <t>forster/laurie</t>
  </si>
  <si>
    <t xml:space="preserve">611885	</t>
  </si>
  <si>
    <t xml:space="preserve">17225315265	</t>
  </si>
  <si>
    <t>[布鲁日]诺富特布鲁日中心酒店(Novotel Brugge Centrum)(55402616)</t>
  </si>
  <si>
    <t>标准双人房（带沙发）&lt;2人入住&gt;&lt;不退款&gt;&lt;早餐&gt;</t>
  </si>
  <si>
    <t>De Ronne/Cindy,De Meyere/Kenny</t>
  </si>
  <si>
    <t xml:space="preserve">2407580	</t>
  </si>
  <si>
    <t xml:space="preserve">1033WBB560	</t>
  </si>
  <si>
    <t xml:space="preserve">17258239753	</t>
  </si>
  <si>
    <t>[格拉]维克多斯住所酒店(Victors Resideences Hotel)(55626376)</t>
  </si>
  <si>
    <t>双床房&lt;不退款&gt;&lt;2人入住&gt;</t>
  </si>
  <si>
    <t>Dietrich/Bernd</t>
  </si>
  <si>
    <t xml:space="preserve">2410920	</t>
  </si>
  <si>
    <t xml:space="preserve">103707092	</t>
  </si>
  <si>
    <t xml:space="preserve">17261628399	</t>
  </si>
  <si>
    <t>[迈阿密海滩]布罗德莫迈阿密海滩酒店(Broadmore Miami Beach)(56174642)</t>
  </si>
  <si>
    <t>标准双人房, 2 张双人床, 海洋景观&lt;2人入住&gt;&lt;不退款&gt;</t>
  </si>
  <si>
    <t>Albright/Matthew</t>
  </si>
  <si>
    <t xml:space="preserve">103717701	</t>
  </si>
  <si>
    <t xml:space="preserve">17262774632	</t>
  </si>
  <si>
    <t>[雅加达]苏迪曼哈里斯套房酒店(Harris Suites fX Sudirman)(55832085)</t>
  </si>
  <si>
    <t>哈里斯房&lt;2人入住&gt;&lt;不退款&gt;</t>
  </si>
  <si>
    <t>TJAHJONO/KOESYANTO POERWO</t>
  </si>
  <si>
    <t xml:space="preserve">17302376426	</t>
  </si>
  <si>
    <t>[Marga Mulya]贝克西哈里斯会议中心酒店(Harris Hotel &amp; Conventions Bekasi)(55269975)</t>
  </si>
  <si>
    <t>哈里斯房&lt;2人入住&gt;&lt;不退款&gt;&lt;早餐&gt;</t>
  </si>
  <si>
    <t>Schwartz/Steven</t>
  </si>
  <si>
    <t>取消</t>
  </si>
  <si>
    <t>阶梯</t>
  </si>
  <si>
    <t xml:space="preserve">17319666601	</t>
  </si>
  <si>
    <t>[罗马]大都会酒店(Hotel Metropolis)(55519421)</t>
  </si>
  <si>
    <t>标准双人房&lt;2人入住&gt;&lt;不退款&gt;&lt;早餐&gt;</t>
  </si>
  <si>
    <t>ZENNARO/ANDREA,TINCANI/MARIA ROSARIA</t>
  </si>
  <si>
    <t xml:space="preserve">2415937	</t>
  </si>
  <si>
    <t xml:space="preserve">17324786877	</t>
  </si>
  <si>
    <t>[热那亚]热那亚假日酒店(Holiday Inn Genoa City, an Ihg Hotel)(55426787)</t>
  </si>
  <si>
    <t>标准房一张特大床&lt;不退款&gt;&lt;2人入住&gt;</t>
  </si>
  <si>
    <t>Geraci/Domenico</t>
  </si>
  <si>
    <t xml:space="preserve">45739800	</t>
  </si>
  <si>
    <t xml:space="preserve">17335808682	</t>
  </si>
  <si>
    <t>[马卡蒂]新世界马卡蒂酒店(New World Makati Hotel)(70391576)</t>
  </si>
  <si>
    <t>高级客房&lt;不退款&gt;&lt;2人入住&gt;</t>
  </si>
  <si>
    <t>LIU/BINGJU</t>
  </si>
  <si>
    <t xml:space="preserve">2417771	</t>
  </si>
  <si>
    <t xml:space="preserve">17337550346	</t>
  </si>
  <si>
    <t>[巴涅]巴黎巴纽商务酒店(Séjours &amp; Affaires Paris Bagneux)(55491962)</t>
  </si>
  <si>
    <t>一室套房&lt;2人入住&gt;&lt;不退款&gt;</t>
  </si>
  <si>
    <t>Peltot/Manon Abigaelle Francianne</t>
  </si>
  <si>
    <t xml:space="preserve">2418013	</t>
  </si>
  <si>
    <t xml:space="preserve">60641771	</t>
  </si>
  <si>
    <t xml:space="preserve">17337992395	</t>
  </si>
  <si>
    <t>[坡州市]西耶娜酒店(Hotel Sienna)(55779762)</t>
  </si>
  <si>
    <t>套房(drama)&lt;2人入住&gt;&lt;不退款&gt;&lt;早餐&gt;</t>
  </si>
  <si>
    <t>YU/RISEONG</t>
  </si>
  <si>
    <t xml:space="preserve">22020323	</t>
  </si>
  <si>
    <t xml:space="preserve">17338068591	</t>
  </si>
  <si>
    <t>[布雷达]布雷达康铂酒店及餐厅(Campanile Hotel &amp; Restaurant Breda)(70794916)</t>
  </si>
  <si>
    <t>双人床房&lt;2人入住&gt;&lt;不退款&gt;&lt;早餐&gt;</t>
  </si>
  <si>
    <t>Saadi/Fatima zahra</t>
  </si>
  <si>
    <t xml:space="preserve">34278UC000114	</t>
  </si>
  <si>
    <t xml:space="preserve">17342860764	</t>
  </si>
  <si>
    <t>[Cilinaya]阿斯顿马塔兰酒店(ASTON Inn Mataram)(55598950)</t>
  </si>
  <si>
    <t>高级房&lt;2人入住&gt;&lt;不退款&gt;</t>
  </si>
  <si>
    <t>DWIKY/PAHREFIN</t>
  </si>
  <si>
    <t xml:space="preserve">2418229	</t>
  </si>
  <si>
    <t xml:space="preserve">17343574568	</t>
  </si>
  <si>
    <t>[河内]河内杜帕克酒店(Hotel du Parc Hanoi)(55270340)</t>
  </si>
  <si>
    <t>豪华间享有公园景致&lt;2人入住&gt;&lt;不退款&gt;</t>
  </si>
  <si>
    <t>Tran/ngoc tram,Tran/ngoc tram</t>
  </si>
  <si>
    <t xml:space="preserve">17343652067	</t>
  </si>
  <si>
    <t>[巴厘岛]水明漾日落感受酒店(Sense Sunset Hotel Seminyak)(55439262)</t>
  </si>
  <si>
    <t>高级房&lt;不退款&gt;&lt;2人入住&gt;</t>
  </si>
  <si>
    <t>Danny/Keristine</t>
  </si>
  <si>
    <t xml:space="preserve">17343850007	</t>
  </si>
  <si>
    <t>[阿斯克新城]里尔格兰德斯塔德住宿加早餐旅馆(B&amp;B Hôtel Lille Grand Stade)(80331234)</t>
  </si>
  <si>
    <t>双人床房&lt;2人入住&gt;&lt;不退款&gt;</t>
  </si>
  <si>
    <t>Michalczyk/Jonathan</t>
  </si>
  <si>
    <t xml:space="preserve">1893142643	</t>
  </si>
  <si>
    <t xml:space="preserve">17344526258	</t>
  </si>
  <si>
    <t>[Mulyaharja]阿斯顿博戈尔霍特尔&amp;雷索特(ASTON Bogor Hotel &amp; Resort)(60467078)</t>
  </si>
  <si>
    <t>单卧室房&lt;2人入住&gt;&lt;不退款&gt;&lt;早餐&gt;</t>
  </si>
  <si>
    <t>Putri/Belia Anggraini</t>
  </si>
  <si>
    <t>，</t>
  </si>
  <si>
    <t>20812 HKD</t>
  </si>
  <si>
    <t>A220216101323481</t>
  </si>
  <si>
    <t>总计：20812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</si>
  <si>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</si>
  <si>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</si>
  <si>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</si>
  <si>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</si>
  <si>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</si>
  <si>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</si>
  <si>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</si>
  <si>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</si>
  <si>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</si>
  <si>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</si>
  <si>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</si>
  <si>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</si>
  <si>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</si>
  <si>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</si>
  <si>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</si>
  <si>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</si>
  <si>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</si>
  <si>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2022-02-12</t>
  </si>
  <si>
    <t>2418393</t>
  </si>
  <si>
    <t>茂物阿斯顿度假酒店</t>
  </si>
  <si>
    <t>Putri Belia Anggraini</t>
  </si>
  <si>
    <t>2022-02-13</t>
  </si>
  <si>
    <t>退房日周结</t>
  </si>
  <si>
    <t>416.21</t>
  </si>
  <si>
    <t>510.00</t>
  </si>
  <si>
    <t>0</t>
  </si>
  <si>
    <t>0.00</t>
  </si>
  <si>
    <t>携程汇智国际直连</t>
  </si>
  <si>
    <t>2022-02-12 19:31:59</t>
  </si>
  <si>
    <t>否</t>
  </si>
  <si>
    <t>汇智国际旅游发展有限公司</t>
  </si>
  <si>
    <t>直连</t>
  </si>
  <si>
    <t>2418332</t>
  </si>
  <si>
    <t>里尔格兰德斯塔德家庭旅馆酒店</t>
  </si>
  <si>
    <t>Michalczyk Jonathan</t>
  </si>
  <si>
    <t>344.39</t>
  </si>
  <si>
    <t>422.00</t>
  </si>
  <si>
    <t>2022-02-12 17:01:43</t>
  </si>
  <si>
    <t>2418306</t>
  </si>
  <si>
    <t>水明漾日落感受酒店</t>
  </si>
  <si>
    <t>Danny Keristine</t>
  </si>
  <si>
    <t>130.58</t>
  </si>
  <si>
    <t>160.00</t>
  </si>
  <si>
    <t>2022-02-12 16:13:19</t>
  </si>
  <si>
    <t>2418290</t>
  </si>
  <si>
    <t>河内杜帕克酒店</t>
  </si>
  <si>
    <t>Tran ngoc tram,Tran ngoc tram</t>
  </si>
  <si>
    <t>641.45</t>
  </si>
  <si>
    <t>786.00</t>
  </si>
  <si>
    <t>2022-02-12 15:53:20</t>
  </si>
  <si>
    <t>2418229</t>
  </si>
  <si>
    <t>马塔兰阿斯顿酒店</t>
  </si>
  <si>
    <t>DWIKY PAHREFIN</t>
  </si>
  <si>
    <t>177.09</t>
  </si>
  <si>
    <t>217.00</t>
  </si>
  <si>
    <t>2022-02-12 13:11:20</t>
  </si>
  <si>
    <t>2418083</t>
  </si>
  <si>
    <t>布雷达康铂酒店及餐厅</t>
  </si>
  <si>
    <t>Saadi Fatima zahra</t>
  </si>
  <si>
    <t>465.18</t>
  </si>
  <si>
    <t>570.00</t>
  </si>
  <si>
    <t>2022-02-12 07:03:49</t>
  </si>
  <si>
    <t>2418058</t>
  </si>
  <si>
    <t>坡州Sienna酒店</t>
  </si>
  <si>
    <t>YU RISEONG</t>
  </si>
  <si>
    <t>766.32</t>
  </si>
  <si>
    <t>939.00</t>
  </si>
  <si>
    <t>2022-02-12 03:51:12</t>
  </si>
  <si>
    <t>2022-02-11</t>
  </si>
  <si>
    <t>2418013</t>
  </si>
  <si>
    <t>巴黎巴纽商务酒店</t>
  </si>
  <si>
    <t>Peltot Manon Abigaelle Francianne</t>
  </si>
  <si>
    <t>462.31</t>
  </si>
  <si>
    <t>566.00</t>
  </si>
  <si>
    <t>2022-02-11 23:52:36</t>
  </si>
  <si>
    <t>2417771</t>
  </si>
  <si>
    <t>马尼拉新世界酒店</t>
  </si>
  <si>
    <t>LIU BINGJU</t>
  </si>
  <si>
    <t>594.63</t>
  </si>
  <si>
    <t>728.00</t>
  </si>
  <si>
    <t>2022-02-11 17:25:12</t>
  </si>
  <si>
    <t>2022-02-10</t>
  </si>
  <si>
    <t>2416183</t>
  </si>
  <si>
    <t xml:space="preserve">热那亚假日酒店  </t>
  </si>
  <si>
    <t>Geraci Domenico</t>
  </si>
  <si>
    <t>424.54</t>
  </si>
  <si>
    <t>519.00</t>
  </si>
  <si>
    <t>2022-02-10 06:21:47</t>
  </si>
  <si>
    <t>2022-02-09</t>
  </si>
  <si>
    <t>2415937</t>
  </si>
  <si>
    <t>罗马大都会酒店 - 城堡连锁酒店</t>
  </si>
  <si>
    <t>ZENNARO ANDREA,TINCANI MARIA ROSARIA</t>
  </si>
  <si>
    <t>923.63</t>
  </si>
  <si>
    <t>1129.00</t>
  </si>
  <si>
    <t>2022-02-09 20:19:56</t>
  </si>
  <si>
    <t>2022-02-07</t>
  </si>
  <si>
    <t>2414108</t>
  </si>
  <si>
    <t>贝克西哈里斯会议中心酒店</t>
  </si>
  <si>
    <t>Schwartz Steven</t>
  </si>
  <si>
    <t>2022-02-07 01:42:41</t>
  </si>
  <si>
    <t>2022-01-31</t>
  </si>
  <si>
    <t>2411275</t>
  </si>
  <si>
    <t>FX苏迪曼哈里斯套房酒店</t>
  </si>
  <si>
    <t>TJAHJONO KOESYANTO POERWO</t>
  </si>
  <si>
    <t>286.27</t>
  </si>
  <si>
    <t>350.00</t>
  </si>
  <si>
    <t>2022-01-31 15:56:32</t>
  </si>
  <si>
    <t>2411054</t>
  </si>
  <si>
    <t>迈阿密海滩博摩尔酒店</t>
  </si>
  <si>
    <t>Albright Matthew</t>
  </si>
  <si>
    <t>2241.05</t>
  </si>
  <si>
    <t>2740.00</t>
  </si>
  <si>
    <t>-2740</t>
  </si>
  <si>
    <t>-2241</t>
  </si>
  <si>
    <t>2022-01-31 00:36:27</t>
  </si>
  <si>
    <t>2022-01-30</t>
  </si>
  <si>
    <t>2410920</t>
  </si>
  <si>
    <t>格拉诺富特酒店</t>
  </si>
  <si>
    <t>Dietrich Bernd</t>
  </si>
  <si>
    <t>1630.07</t>
  </si>
  <si>
    <t>1993.00</t>
  </si>
  <si>
    <t>2022-01-30 18:59:16</t>
  </si>
  <si>
    <t>2022-01-24</t>
  </si>
  <si>
    <t>2407580</t>
  </si>
  <si>
    <t>诺富特布鲁日中心酒店</t>
  </si>
  <si>
    <t>De Ronne Cindy,De Meyere Kenny</t>
  </si>
  <si>
    <t>759.83</t>
  </si>
  <si>
    <t>929.00</t>
  </si>
  <si>
    <t>2022-01-24 06:14:46</t>
  </si>
  <si>
    <t>2022-01-23</t>
  </si>
  <si>
    <t>2406763</t>
  </si>
  <si>
    <t>玛格丽特维尔好莱坞海滩渡假村</t>
  </si>
  <si>
    <t>forster laurie</t>
  </si>
  <si>
    <t>3175.91</t>
  </si>
  <si>
    <t>3883.00</t>
  </si>
  <si>
    <t>2022-01-23 00:34:52</t>
  </si>
  <si>
    <t>2022-01-19</t>
  </si>
  <si>
    <t>2399765</t>
  </si>
  <si>
    <t>盖洛德棕榈水疗度假酒店</t>
  </si>
  <si>
    <t>Deignan Donovan</t>
  </si>
  <si>
    <t>2792.31</t>
  </si>
  <si>
    <t>3414.00</t>
  </si>
  <si>
    <t>2022-01-19 10:13:35</t>
  </si>
  <si>
    <t>2022-01-09</t>
  </si>
  <si>
    <t>2379940</t>
  </si>
  <si>
    <t>索雷尔梅里昂酒店</t>
  </si>
  <si>
    <t>HERRY Eva,JOURNEL Tristan</t>
  </si>
  <si>
    <t>1045.30</t>
  </si>
  <si>
    <t>1276.00</t>
  </si>
  <si>
    <t>2022-01-09 07:39:08</t>
  </si>
  <si>
    <t>2021-11-20</t>
  </si>
  <si>
    <t>2304818</t>
  </si>
  <si>
    <t>拉斯维加斯卢克索赌场酒店</t>
  </si>
  <si>
    <t>Ray Chris</t>
  </si>
  <si>
    <t>1987.88</t>
  </si>
  <si>
    <t>2421.00</t>
  </si>
  <si>
    <t>2021-11-20 10:10:29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</si>
</sst>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6" fillId="5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3" fillId="11" borderId="2" applyNumberFormat="0" applyFont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18" fillId="20" borderId="7" applyNumberFormat="0" applyAlignment="0" applyProtection="0">
      <alignment vertical="center"/>
    </xf>
    <xf numFmtId="0" fontId="19" fillId="20" borderId="1" applyNumberFormat="0" applyAlignment="0" applyProtection="0">
      <alignment vertical="center"/>
    </xf>
    <xf numFmtId="0" fontId="9" fillId="13" borderId="3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4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44602</v>
      </c>
      <c r="G2" s="6">
        <v>44605</v>
      </c>
      <c r="H2" s="4">
        <v>1</v>
      </c>
      <c r="I2" s="4">
        <v>3</v>
      </c>
      <c r="J2" s="4">
        <v>3</v>
      </c>
      <c r="K2" s="4" t="s">
        <v>30</v>
      </c>
      <c r="L2" s="4">
        <v>2421</v>
      </c>
      <c r="M2" s="4">
        <v>2421</v>
      </c>
      <c r="N2" s="4" t="s">
        <v>31</v>
      </c>
      <c r="O2" s="4" t="s">
        <v>32</v>
      </c>
      <c r="P2" s="4" t="s">
        <v>33</v>
      </c>
      <c r="Q2" s="4">
        <v>0</v>
      </c>
      <c r="R2" s="7">
        <v>44520</v>
      </c>
      <c r="S2" s="6">
        <v>44608</v>
      </c>
      <c r="T2" s="4" t="s">
        <v>34</v>
      </c>
      <c r="U2" s="4">
        <v>2421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44604</v>
      </c>
      <c r="G3" s="6">
        <v>44605</v>
      </c>
      <c r="H3" s="4">
        <v>1</v>
      </c>
      <c r="I3" s="4">
        <v>1</v>
      </c>
      <c r="J3" s="4">
        <v>1</v>
      </c>
      <c r="K3" s="4" t="s">
        <v>30</v>
      </c>
      <c r="L3" s="4">
        <v>1276</v>
      </c>
      <c r="M3" s="4">
        <v>1276</v>
      </c>
      <c r="N3" s="4" t="s">
        <v>40</v>
      </c>
      <c r="O3" s="4" t="s">
        <v>32</v>
      </c>
      <c r="P3" s="4" t="s">
        <v>33</v>
      </c>
      <c r="Q3" s="4">
        <v>0</v>
      </c>
      <c r="R3" s="7">
        <v>44570</v>
      </c>
      <c r="S3" s="6">
        <v>44608</v>
      </c>
      <c r="T3" s="4" t="s">
        <v>34</v>
      </c>
      <c r="U3" s="4">
        <v>1276</v>
      </c>
      <c r="V3" s="4">
        <v>0</v>
      </c>
      <c r="W3" s="4">
        <v>0</v>
      </c>
      <c r="X3" s="4" t="s">
        <v>35</v>
      </c>
      <c r="Y3" s="4" t="s">
        <v>41</v>
      </c>
    </row>
    <row r="4" s="4" customFormat="1" spans="1:25">
      <c r="A4" s="4" t="s">
        <v>42</v>
      </c>
      <c r="B4" s="4" t="s">
        <v>26</v>
      </c>
      <c r="C4" s="4" t="s">
        <v>27</v>
      </c>
      <c r="D4" s="4" t="s">
        <v>43</v>
      </c>
      <c r="E4" s="4" t="s">
        <v>44</v>
      </c>
      <c r="F4" s="6">
        <v>44603</v>
      </c>
      <c r="G4" s="6">
        <v>44605</v>
      </c>
      <c r="H4" s="4">
        <v>1</v>
      </c>
      <c r="I4" s="4">
        <v>2</v>
      </c>
      <c r="J4" s="4">
        <v>2</v>
      </c>
      <c r="K4" s="4" t="s">
        <v>30</v>
      </c>
      <c r="L4" s="4">
        <v>3414</v>
      </c>
      <c r="M4" s="4">
        <v>3414</v>
      </c>
      <c r="N4" s="4" t="s">
        <v>45</v>
      </c>
      <c r="O4" s="4" t="s">
        <v>32</v>
      </c>
      <c r="P4" s="4" t="s">
        <v>33</v>
      </c>
      <c r="Q4" s="4">
        <v>0</v>
      </c>
      <c r="R4" s="7">
        <v>44580</v>
      </c>
      <c r="S4" s="6">
        <v>44608</v>
      </c>
      <c r="T4" s="4" t="s">
        <v>34</v>
      </c>
      <c r="U4" s="4">
        <v>3414</v>
      </c>
      <c r="V4" s="4">
        <v>0</v>
      </c>
      <c r="W4" s="4">
        <v>0</v>
      </c>
      <c r="X4" s="4" t="s">
        <v>46</v>
      </c>
      <c r="Y4" s="4" t="s">
        <v>47</v>
      </c>
    </row>
    <row r="5" s="4" customFormat="1" spans="1:25">
      <c r="A5" s="4" t="s">
        <v>48</v>
      </c>
      <c r="B5" s="4" t="s">
        <v>26</v>
      </c>
      <c r="C5" s="4" t="s">
        <v>27</v>
      </c>
      <c r="D5" s="4" t="s">
        <v>49</v>
      </c>
      <c r="E5" s="4" t="s">
        <v>50</v>
      </c>
      <c r="F5" s="6">
        <v>44604</v>
      </c>
      <c r="G5" s="6">
        <v>44605</v>
      </c>
      <c r="H5" s="4">
        <v>1</v>
      </c>
      <c r="I5" s="4">
        <v>1</v>
      </c>
      <c r="J5" s="4">
        <v>1</v>
      </c>
      <c r="K5" s="4" t="s">
        <v>30</v>
      </c>
      <c r="L5" s="4">
        <v>3883</v>
      </c>
      <c r="M5" s="4">
        <v>3883</v>
      </c>
      <c r="N5" s="4" t="s">
        <v>51</v>
      </c>
      <c r="O5" s="4" t="s">
        <v>32</v>
      </c>
      <c r="P5" s="4" t="s">
        <v>33</v>
      </c>
      <c r="Q5" s="4">
        <v>0</v>
      </c>
      <c r="R5" s="7">
        <v>44584</v>
      </c>
      <c r="S5" s="6">
        <v>44608</v>
      </c>
      <c r="T5" s="4" t="s">
        <v>34</v>
      </c>
      <c r="U5" s="4">
        <v>3883</v>
      </c>
      <c r="V5" s="4">
        <v>0</v>
      </c>
      <c r="W5" s="4">
        <v>0</v>
      </c>
      <c r="X5" s="4" t="s">
        <v>35</v>
      </c>
      <c r="Y5" s="4" t="s">
        <v>52</v>
      </c>
    </row>
    <row r="6" s="4" customFormat="1" spans="1:25">
      <c r="A6" s="4" t="s">
        <v>53</v>
      </c>
      <c r="B6" s="4" t="s">
        <v>26</v>
      </c>
      <c r="C6" s="4" t="s">
        <v>27</v>
      </c>
      <c r="D6" s="4" t="s">
        <v>54</v>
      </c>
      <c r="E6" s="4" t="s">
        <v>55</v>
      </c>
      <c r="F6" s="6">
        <v>44604</v>
      </c>
      <c r="G6" s="6">
        <v>44605</v>
      </c>
      <c r="H6" s="4">
        <v>1</v>
      </c>
      <c r="I6" s="4">
        <v>1</v>
      </c>
      <c r="J6" s="4">
        <v>1</v>
      </c>
      <c r="K6" s="4" t="s">
        <v>30</v>
      </c>
      <c r="L6" s="4">
        <v>929</v>
      </c>
      <c r="M6" s="4">
        <v>929</v>
      </c>
      <c r="N6" s="4" t="s">
        <v>56</v>
      </c>
      <c r="O6" s="4" t="s">
        <v>32</v>
      </c>
      <c r="P6" s="4" t="s">
        <v>33</v>
      </c>
      <c r="Q6" s="4">
        <v>0</v>
      </c>
      <c r="R6" s="7">
        <v>44585</v>
      </c>
      <c r="S6" s="6">
        <v>44608</v>
      </c>
      <c r="T6" s="4" t="s">
        <v>34</v>
      </c>
      <c r="U6" s="4">
        <v>929</v>
      </c>
      <c r="V6" s="4">
        <v>0</v>
      </c>
      <c r="W6" s="4">
        <v>0</v>
      </c>
      <c r="X6" s="4" t="s">
        <v>57</v>
      </c>
      <c r="Y6" s="4" t="s">
        <v>58</v>
      </c>
    </row>
    <row r="7" s="4" customFormat="1" spans="1:25">
      <c r="A7" s="4" t="s">
        <v>59</v>
      </c>
      <c r="B7" s="4" t="s">
        <v>26</v>
      </c>
      <c r="C7" s="4" t="s">
        <v>27</v>
      </c>
      <c r="D7" s="4" t="s">
        <v>60</v>
      </c>
      <c r="E7" s="4" t="s">
        <v>61</v>
      </c>
      <c r="F7" s="6">
        <v>44602</v>
      </c>
      <c r="G7" s="6">
        <v>44605</v>
      </c>
      <c r="H7" s="4">
        <v>1</v>
      </c>
      <c r="I7" s="4">
        <v>3</v>
      </c>
      <c r="J7" s="4">
        <v>3</v>
      </c>
      <c r="K7" s="4" t="s">
        <v>30</v>
      </c>
      <c r="L7" s="4">
        <v>1993</v>
      </c>
      <c r="M7" s="4">
        <v>1993</v>
      </c>
      <c r="N7" s="4" t="s">
        <v>62</v>
      </c>
      <c r="O7" s="4" t="s">
        <v>32</v>
      </c>
      <c r="P7" s="4" t="s">
        <v>33</v>
      </c>
      <c r="Q7" s="4">
        <v>0</v>
      </c>
      <c r="R7" s="7">
        <v>44591</v>
      </c>
      <c r="S7" s="6">
        <v>44608</v>
      </c>
      <c r="T7" s="4" t="s">
        <v>34</v>
      </c>
      <c r="U7" s="4">
        <v>1993</v>
      </c>
      <c r="V7" s="4">
        <v>0</v>
      </c>
      <c r="W7" s="4">
        <v>0</v>
      </c>
      <c r="X7" s="4" t="s">
        <v>63</v>
      </c>
      <c r="Y7" s="4" t="s">
        <v>64</v>
      </c>
    </row>
    <row r="8" s="4" customFormat="1" spans="1:25">
      <c r="A8" s="4" t="s">
        <v>65</v>
      </c>
      <c r="B8" s="4" t="s">
        <v>26</v>
      </c>
      <c r="C8" s="4" t="s">
        <v>27</v>
      </c>
      <c r="D8" s="4" t="s">
        <v>66</v>
      </c>
      <c r="E8" s="4" t="s">
        <v>67</v>
      </c>
      <c r="F8" s="6">
        <v>44603</v>
      </c>
      <c r="G8" s="6">
        <v>44605</v>
      </c>
      <c r="H8" s="4">
        <v>1</v>
      </c>
      <c r="I8" s="4">
        <v>2</v>
      </c>
      <c r="J8" s="4">
        <v>2</v>
      </c>
      <c r="K8" s="4" t="s">
        <v>30</v>
      </c>
      <c r="L8" s="4">
        <v>2740</v>
      </c>
      <c r="M8" s="4">
        <v>2740</v>
      </c>
      <c r="N8" s="4" t="s">
        <v>68</v>
      </c>
      <c r="O8" s="4" t="s">
        <v>32</v>
      </c>
      <c r="P8" s="4" t="s">
        <v>33</v>
      </c>
      <c r="Q8" s="4">
        <v>0</v>
      </c>
      <c r="R8" s="7">
        <v>44592</v>
      </c>
      <c r="S8" s="6">
        <v>44608</v>
      </c>
      <c r="T8" s="4" t="s">
        <v>34</v>
      </c>
      <c r="U8" s="4">
        <v>2740</v>
      </c>
      <c r="V8" s="4">
        <v>0</v>
      </c>
      <c r="W8" s="4">
        <v>0</v>
      </c>
      <c r="X8" s="4" t="s">
        <v>35</v>
      </c>
      <c r="Y8" s="4" t="s">
        <v>69</v>
      </c>
    </row>
    <row r="9" s="4" customFormat="1" spans="1:25">
      <c r="A9" s="4" t="s">
        <v>70</v>
      </c>
      <c r="B9" s="4" t="s">
        <v>26</v>
      </c>
      <c r="C9" s="4" t="s">
        <v>27</v>
      </c>
      <c r="D9" s="4" t="s">
        <v>71</v>
      </c>
      <c r="E9" s="4" t="s">
        <v>72</v>
      </c>
      <c r="F9" s="6">
        <v>44604</v>
      </c>
      <c r="G9" s="6">
        <v>44605</v>
      </c>
      <c r="H9" s="4">
        <v>1</v>
      </c>
      <c r="I9" s="4">
        <v>1</v>
      </c>
      <c r="J9" s="4">
        <v>1</v>
      </c>
      <c r="K9" s="4" t="s">
        <v>30</v>
      </c>
      <c r="L9" s="4">
        <v>350</v>
      </c>
      <c r="M9" s="4">
        <v>350</v>
      </c>
      <c r="N9" s="4" t="s">
        <v>73</v>
      </c>
      <c r="O9" s="4" t="s">
        <v>32</v>
      </c>
      <c r="P9" s="4" t="s">
        <v>33</v>
      </c>
      <c r="Q9" s="4">
        <v>0</v>
      </c>
      <c r="R9" s="7">
        <v>44592</v>
      </c>
      <c r="S9" s="6">
        <v>44608</v>
      </c>
      <c r="T9" s="4" t="s">
        <v>34</v>
      </c>
      <c r="U9" s="4">
        <v>350</v>
      </c>
      <c r="V9" s="4">
        <v>0</v>
      </c>
      <c r="W9" s="4">
        <v>0</v>
      </c>
      <c r="X9" s="4" t="s">
        <v>35</v>
      </c>
      <c r="Y9" s="4" t="s">
        <v>35</v>
      </c>
    </row>
    <row r="10" s="4" customFormat="1" spans="1:25">
      <c r="A10" s="4" t="s">
        <v>74</v>
      </c>
      <c r="B10" s="4" t="s">
        <v>26</v>
      </c>
      <c r="C10" s="4" t="s">
        <v>27</v>
      </c>
      <c r="D10" s="4" t="s">
        <v>75</v>
      </c>
      <c r="E10" s="4" t="s">
        <v>76</v>
      </c>
      <c r="F10" s="6">
        <v>44604</v>
      </c>
      <c r="G10" s="6">
        <v>44605</v>
      </c>
      <c r="H10" s="4">
        <v>1</v>
      </c>
      <c r="I10" s="4">
        <v>1</v>
      </c>
      <c r="J10" s="4">
        <v>1</v>
      </c>
      <c r="K10" s="4" t="s">
        <v>30</v>
      </c>
      <c r="L10" s="4">
        <v>388</v>
      </c>
      <c r="M10" s="4">
        <v>388</v>
      </c>
      <c r="N10" s="4" t="s">
        <v>77</v>
      </c>
      <c r="O10" s="4" t="s">
        <v>32</v>
      </c>
      <c r="P10" s="4" t="s">
        <v>33</v>
      </c>
      <c r="Q10" s="4">
        <v>0</v>
      </c>
      <c r="R10" s="7">
        <v>44599</v>
      </c>
      <c r="S10" s="6">
        <v>44608</v>
      </c>
      <c r="T10" s="4" t="s">
        <v>34</v>
      </c>
      <c r="U10" s="4">
        <v>388</v>
      </c>
      <c r="V10" s="4">
        <v>0</v>
      </c>
      <c r="W10" s="4">
        <v>0</v>
      </c>
      <c r="X10" s="4" t="s">
        <v>35</v>
      </c>
      <c r="Y10" s="4" t="s">
        <v>35</v>
      </c>
    </row>
    <row r="11" s="4" customFormat="1" spans="1:25">
      <c r="A11" s="4" t="s">
        <v>74</v>
      </c>
      <c r="B11" s="4" t="s">
        <v>26</v>
      </c>
      <c r="C11" s="4" t="s">
        <v>78</v>
      </c>
      <c r="D11" s="4" t="s">
        <v>75</v>
      </c>
      <c r="E11" s="4" t="s">
        <v>76</v>
      </c>
      <c r="F11" s="6">
        <v>44604</v>
      </c>
      <c r="G11" s="6">
        <v>44605</v>
      </c>
      <c r="H11" s="4">
        <v>1</v>
      </c>
      <c r="I11" s="4">
        <v>1</v>
      </c>
      <c r="J11" s="4">
        <v>1</v>
      </c>
      <c r="K11" s="4" t="s">
        <v>30</v>
      </c>
      <c r="L11" s="4">
        <v>-388</v>
      </c>
      <c r="M11" s="4">
        <v>-388</v>
      </c>
      <c r="N11" s="4" t="s">
        <v>77</v>
      </c>
      <c r="O11" s="4" t="s">
        <v>32</v>
      </c>
      <c r="P11" s="4" t="s">
        <v>33</v>
      </c>
      <c r="Q11" s="4">
        <v>0</v>
      </c>
      <c r="R11" s="7">
        <v>44599</v>
      </c>
      <c r="S11" s="6">
        <v>44608</v>
      </c>
      <c r="T11" s="4" t="s">
        <v>34</v>
      </c>
      <c r="U11" s="4">
        <v>-388</v>
      </c>
      <c r="V11" s="4">
        <v>0</v>
      </c>
      <c r="W11" s="4">
        <v>0</v>
      </c>
      <c r="X11" s="4" t="s">
        <v>35</v>
      </c>
      <c r="Y11" s="4" t="s">
        <v>35</v>
      </c>
    </row>
    <row r="12" s="4" customFormat="1" spans="1:25">
      <c r="A12" s="4" t="s">
        <v>65</v>
      </c>
      <c r="B12" s="4" t="s">
        <v>26</v>
      </c>
      <c r="C12" s="4" t="s">
        <v>78</v>
      </c>
      <c r="D12" s="4" t="s">
        <v>66</v>
      </c>
      <c r="E12" s="4" t="s">
        <v>67</v>
      </c>
      <c r="F12" s="6">
        <v>44603</v>
      </c>
      <c r="G12" s="6">
        <v>44605</v>
      </c>
      <c r="H12" s="4">
        <v>1</v>
      </c>
      <c r="I12" s="4">
        <v>2</v>
      </c>
      <c r="J12" s="4">
        <v>2</v>
      </c>
      <c r="K12" s="4" t="s">
        <v>30</v>
      </c>
      <c r="L12" s="4">
        <v>-2740</v>
      </c>
      <c r="M12" s="4">
        <v>-2740</v>
      </c>
      <c r="N12" s="4" t="s">
        <v>68</v>
      </c>
      <c r="O12" s="4" t="s">
        <v>32</v>
      </c>
      <c r="P12" s="4" t="s">
        <v>33</v>
      </c>
      <c r="Q12" s="4">
        <v>0</v>
      </c>
      <c r="R12" s="7">
        <v>44592</v>
      </c>
      <c r="S12" s="6">
        <v>44608</v>
      </c>
      <c r="T12" s="4" t="s">
        <v>34</v>
      </c>
      <c r="U12" s="4">
        <v>-2740</v>
      </c>
      <c r="V12" s="4">
        <v>0</v>
      </c>
      <c r="W12" s="4">
        <v>0</v>
      </c>
      <c r="X12" s="4" t="s">
        <v>35</v>
      </c>
      <c r="Y12" s="4" t="s">
        <v>69</v>
      </c>
    </row>
    <row r="13" s="4" customFormat="1" spans="1:25">
      <c r="A13" s="4" t="s">
        <v>65</v>
      </c>
      <c r="B13" s="4" t="s">
        <v>26</v>
      </c>
      <c r="C13" s="4" t="s">
        <v>79</v>
      </c>
      <c r="D13" s="4" t="s">
        <v>66</v>
      </c>
      <c r="E13" s="4" t="s">
        <v>67</v>
      </c>
      <c r="F13" s="6">
        <v>44603</v>
      </c>
      <c r="G13" s="6">
        <v>44605</v>
      </c>
      <c r="H13" s="4">
        <v>1</v>
      </c>
      <c r="I13" s="4">
        <v>2</v>
      </c>
      <c r="J13" s="4">
        <v>2</v>
      </c>
      <c r="K13" s="4" t="s">
        <v>30</v>
      </c>
      <c r="L13" s="4">
        <v>0</v>
      </c>
      <c r="M13" s="4">
        <v>0</v>
      </c>
      <c r="N13" s="4" t="s">
        <v>68</v>
      </c>
      <c r="O13" s="4" t="s">
        <v>32</v>
      </c>
      <c r="P13" s="4" t="s">
        <v>33</v>
      </c>
      <c r="Q13" s="4">
        <v>0</v>
      </c>
      <c r="R13" s="7">
        <v>44592</v>
      </c>
      <c r="S13" s="6">
        <v>44608</v>
      </c>
      <c r="T13" s="4" t="s">
        <v>34</v>
      </c>
      <c r="U13" s="4">
        <v>0</v>
      </c>
      <c r="V13" s="4">
        <v>0</v>
      </c>
      <c r="W13" s="4">
        <v>0</v>
      </c>
      <c r="X13" s="4" t="s">
        <v>35</v>
      </c>
      <c r="Y13" s="4" t="s">
        <v>69</v>
      </c>
    </row>
    <row r="14" s="4" customFormat="1" spans="1:25">
      <c r="A14" s="4" t="s">
        <v>80</v>
      </c>
      <c r="B14" s="4" t="s">
        <v>26</v>
      </c>
      <c r="C14" s="4" t="s">
        <v>27</v>
      </c>
      <c r="D14" s="4" t="s">
        <v>81</v>
      </c>
      <c r="E14" s="4" t="s">
        <v>82</v>
      </c>
      <c r="F14" s="6">
        <v>44604</v>
      </c>
      <c r="G14" s="6">
        <v>44605</v>
      </c>
      <c r="H14" s="4">
        <v>1</v>
      </c>
      <c r="I14" s="4">
        <v>1</v>
      </c>
      <c r="J14" s="4">
        <v>1</v>
      </c>
      <c r="K14" s="4" t="s">
        <v>30</v>
      </c>
      <c r="L14" s="4">
        <v>1129</v>
      </c>
      <c r="M14" s="4">
        <v>1129</v>
      </c>
      <c r="N14" s="4" t="s">
        <v>83</v>
      </c>
      <c r="O14" s="4" t="s">
        <v>32</v>
      </c>
      <c r="P14" s="4" t="s">
        <v>33</v>
      </c>
      <c r="Q14" s="4">
        <v>0</v>
      </c>
      <c r="R14" s="7">
        <v>44601</v>
      </c>
      <c r="S14" s="6">
        <v>44608</v>
      </c>
      <c r="T14" s="4" t="s">
        <v>34</v>
      </c>
      <c r="U14" s="4">
        <v>1129</v>
      </c>
      <c r="V14" s="4">
        <v>0</v>
      </c>
      <c r="W14" s="4">
        <v>0</v>
      </c>
      <c r="X14" s="4" t="s">
        <v>84</v>
      </c>
      <c r="Y14" s="4" t="s">
        <v>35</v>
      </c>
    </row>
    <row r="15" s="4" customFormat="1" spans="1:25">
      <c r="A15" s="4" t="s">
        <v>85</v>
      </c>
      <c r="B15" s="4" t="s">
        <v>26</v>
      </c>
      <c r="C15" s="4" t="s">
        <v>27</v>
      </c>
      <c r="D15" s="4" t="s">
        <v>86</v>
      </c>
      <c r="E15" s="4" t="s">
        <v>87</v>
      </c>
      <c r="F15" s="6">
        <v>44604</v>
      </c>
      <c r="G15" s="6">
        <v>44605</v>
      </c>
      <c r="H15" s="4">
        <v>1</v>
      </c>
      <c r="I15" s="4">
        <v>1</v>
      </c>
      <c r="J15" s="4">
        <v>1</v>
      </c>
      <c r="K15" s="4" t="s">
        <v>30</v>
      </c>
      <c r="L15" s="4">
        <v>519</v>
      </c>
      <c r="M15" s="4">
        <v>519</v>
      </c>
      <c r="N15" s="4" t="s">
        <v>88</v>
      </c>
      <c r="O15" s="4" t="s">
        <v>32</v>
      </c>
      <c r="P15" s="4" t="s">
        <v>33</v>
      </c>
      <c r="Q15" s="4">
        <v>0</v>
      </c>
      <c r="R15" s="7">
        <v>44602</v>
      </c>
      <c r="S15" s="6">
        <v>44608</v>
      </c>
      <c r="T15" s="4" t="s">
        <v>34</v>
      </c>
      <c r="U15" s="4">
        <v>519</v>
      </c>
      <c r="V15" s="4">
        <v>0</v>
      </c>
      <c r="W15" s="4">
        <v>0</v>
      </c>
      <c r="X15" s="4" t="s">
        <v>35</v>
      </c>
      <c r="Y15" s="4" t="s">
        <v>89</v>
      </c>
    </row>
    <row r="16" s="4" customFormat="1" spans="1:25">
      <c r="A16" s="4" t="s">
        <v>90</v>
      </c>
      <c r="B16" s="4" t="s">
        <v>26</v>
      </c>
      <c r="C16" s="4" t="s">
        <v>27</v>
      </c>
      <c r="D16" s="4" t="s">
        <v>91</v>
      </c>
      <c r="E16" s="4" t="s">
        <v>92</v>
      </c>
      <c r="F16" s="6">
        <v>44604</v>
      </c>
      <c r="G16" s="6">
        <v>44605</v>
      </c>
      <c r="H16" s="4">
        <v>1</v>
      </c>
      <c r="I16" s="4">
        <v>1</v>
      </c>
      <c r="J16" s="4">
        <v>1</v>
      </c>
      <c r="K16" s="4" t="s">
        <v>30</v>
      </c>
      <c r="L16" s="4">
        <v>728</v>
      </c>
      <c r="M16" s="4">
        <v>728</v>
      </c>
      <c r="N16" s="4" t="s">
        <v>93</v>
      </c>
      <c r="O16" s="4" t="s">
        <v>32</v>
      </c>
      <c r="P16" s="4" t="s">
        <v>33</v>
      </c>
      <c r="Q16" s="4">
        <v>0</v>
      </c>
      <c r="R16" s="7">
        <v>44603</v>
      </c>
      <c r="S16" s="6">
        <v>44608</v>
      </c>
      <c r="T16" s="4" t="s">
        <v>34</v>
      </c>
      <c r="U16" s="4">
        <v>728</v>
      </c>
      <c r="V16" s="4">
        <v>0</v>
      </c>
      <c r="W16" s="4">
        <v>0</v>
      </c>
      <c r="X16" s="4" t="s">
        <v>94</v>
      </c>
      <c r="Y16" s="4" t="s">
        <v>35</v>
      </c>
    </row>
    <row r="17" s="4" customFormat="1" spans="1:25">
      <c r="A17" s="4" t="s">
        <v>95</v>
      </c>
      <c r="B17" s="4" t="s">
        <v>26</v>
      </c>
      <c r="C17" s="4" t="s">
        <v>27</v>
      </c>
      <c r="D17" s="4" t="s">
        <v>96</v>
      </c>
      <c r="E17" s="4" t="s">
        <v>97</v>
      </c>
      <c r="F17" s="6">
        <v>44604</v>
      </c>
      <c r="G17" s="6">
        <v>44605</v>
      </c>
      <c r="H17" s="4">
        <v>1</v>
      </c>
      <c r="I17" s="4">
        <v>1</v>
      </c>
      <c r="J17" s="4">
        <v>1</v>
      </c>
      <c r="K17" s="4" t="s">
        <v>30</v>
      </c>
      <c r="L17" s="4">
        <v>566</v>
      </c>
      <c r="M17" s="4">
        <v>566</v>
      </c>
      <c r="N17" s="4" t="s">
        <v>98</v>
      </c>
      <c r="O17" s="4" t="s">
        <v>32</v>
      </c>
      <c r="P17" s="4" t="s">
        <v>33</v>
      </c>
      <c r="Q17" s="4">
        <v>0</v>
      </c>
      <c r="R17" s="7">
        <v>44603</v>
      </c>
      <c r="S17" s="6">
        <v>44608</v>
      </c>
      <c r="T17" s="4" t="s">
        <v>34</v>
      </c>
      <c r="U17" s="4">
        <v>566</v>
      </c>
      <c r="V17" s="4">
        <v>0</v>
      </c>
      <c r="W17" s="4">
        <v>0</v>
      </c>
      <c r="X17" s="4" t="s">
        <v>99</v>
      </c>
      <c r="Y17" s="4" t="s">
        <v>100</v>
      </c>
    </row>
    <row r="18" s="4" customFormat="1" spans="1:25">
      <c r="A18" s="4" t="s">
        <v>101</v>
      </c>
      <c r="B18" s="4" t="s">
        <v>26</v>
      </c>
      <c r="C18" s="4" t="s">
        <v>27</v>
      </c>
      <c r="D18" s="4" t="s">
        <v>102</v>
      </c>
      <c r="E18" s="4" t="s">
        <v>103</v>
      </c>
      <c r="F18" s="6">
        <v>44604</v>
      </c>
      <c r="G18" s="6">
        <v>44605</v>
      </c>
      <c r="H18" s="4">
        <v>1</v>
      </c>
      <c r="I18" s="4">
        <v>1</v>
      </c>
      <c r="J18" s="4">
        <v>1</v>
      </c>
      <c r="K18" s="4" t="s">
        <v>30</v>
      </c>
      <c r="L18" s="4">
        <v>939</v>
      </c>
      <c r="M18" s="4">
        <v>939</v>
      </c>
      <c r="N18" s="4" t="s">
        <v>104</v>
      </c>
      <c r="O18" s="4" t="s">
        <v>32</v>
      </c>
      <c r="P18" s="4" t="s">
        <v>33</v>
      </c>
      <c r="Q18" s="4">
        <v>0</v>
      </c>
      <c r="R18" s="7">
        <v>44604</v>
      </c>
      <c r="S18" s="6">
        <v>44608</v>
      </c>
      <c r="T18" s="4" t="s">
        <v>34</v>
      </c>
      <c r="U18" s="4">
        <v>939</v>
      </c>
      <c r="V18" s="4">
        <v>0</v>
      </c>
      <c r="W18" s="4">
        <v>0</v>
      </c>
      <c r="X18" s="4" t="s">
        <v>35</v>
      </c>
      <c r="Y18" s="4" t="s">
        <v>105</v>
      </c>
    </row>
    <row r="19" s="4" customFormat="1" spans="1:25">
      <c r="A19" s="4" t="s">
        <v>106</v>
      </c>
      <c r="B19" s="4" t="s">
        <v>26</v>
      </c>
      <c r="C19" s="4" t="s">
        <v>27</v>
      </c>
      <c r="D19" s="4" t="s">
        <v>107</v>
      </c>
      <c r="E19" s="4" t="s">
        <v>108</v>
      </c>
      <c r="F19" s="6">
        <v>44604</v>
      </c>
      <c r="G19" s="6">
        <v>44605</v>
      </c>
      <c r="H19" s="4">
        <v>1</v>
      </c>
      <c r="I19" s="4">
        <v>1</v>
      </c>
      <c r="J19" s="4">
        <v>1</v>
      </c>
      <c r="K19" s="4" t="s">
        <v>30</v>
      </c>
      <c r="L19" s="4">
        <v>570</v>
      </c>
      <c r="M19" s="4">
        <v>570</v>
      </c>
      <c r="N19" s="4" t="s">
        <v>109</v>
      </c>
      <c r="O19" s="4" t="s">
        <v>32</v>
      </c>
      <c r="P19" s="4" t="s">
        <v>33</v>
      </c>
      <c r="Q19" s="4">
        <v>0</v>
      </c>
      <c r="R19" s="7">
        <v>44604</v>
      </c>
      <c r="S19" s="6">
        <v>44608</v>
      </c>
      <c r="T19" s="4" t="s">
        <v>34</v>
      </c>
      <c r="U19" s="4">
        <v>570</v>
      </c>
      <c r="V19" s="4">
        <v>0</v>
      </c>
      <c r="W19" s="4">
        <v>0</v>
      </c>
      <c r="X19" s="4" t="s">
        <v>35</v>
      </c>
      <c r="Y19" s="4" t="s">
        <v>110</v>
      </c>
    </row>
    <row r="20" s="4" customFormat="1" spans="1:25">
      <c r="A20" s="4" t="s">
        <v>111</v>
      </c>
      <c r="B20" s="4" t="s">
        <v>26</v>
      </c>
      <c r="C20" s="4" t="s">
        <v>27</v>
      </c>
      <c r="D20" s="4" t="s">
        <v>112</v>
      </c>
      <c r="E20" s="4" t="s">
        <v>113</v>
      </c>
      <c r="F20" s="6">
        <v>44604</v>
      </c>
      <c r="G20" s="6">
        <v>44605</v>
      </c>
      <c r="H20" s="4">
        <v>1</v>
      </c>
      <c r="I20" s="4">
        <v>1</v>
      </c>
      <c r="J20" s="4">
        <v>1</v>
      </c>
      <c r="K20" s="4" t="s">
        <v>30</v>
      </c>
      <c r="L20" s="4">
        <v>217</v>
      </c>
      <c r="M20" s="4">
        <v>217</v>
      </c>
      <c r="N20" s="4" t="s">
        <v>114</v>
      </c>
      <c r="O20" s="4" t="s">
        <v>32</v>
      </c>
      <c r="P20" s="4" t="s">
        <v>33</v>
      </c>
      <c r="Q20" s="4">
        <v>0</v>
      </c>
      <c r="R20" s="7">
        <v>44604</v>
      </c>
      <c r="S20" s="6">
        <v>44608</v>
      </c>
      <c r="T20" s="4" t="s">
        <v>34</v>
      </c>
      <c r="U20" s="4">
        <v>217</v>
      </c>
      <c r="V20" s="4">
        <v>0</v>
      </c>
      <c r="W20" s="4">
        <v>0</v>
      </c>
      <c r="X20" s="4" t="s">
        <v>115</v>
      </c>
      <c r="Y20" s="4" t="s">
        <v>35</v>
      </c>
    </row>
    <row r="21" s="4" customFormat="1" spans="1:25">
      <c r="A21" s="4" t="s">
        <v>116</v>
      </c>
      <c r="B21" s="4" t="s">
        <v>26</v>
      </c>
      <c r="C21" s="4" t="s">
        <v>27</v>
      </c>
      <c r="D21" s="4" t="s">
        <v>117</v>
      </c>
      <c r="E21" s="4" t="s">
        <v>118</v>
      </c>
      <c r="F21" s="6">
        <v>44604</v>
      </c>
      <c r="G21" s="6">
        <v>44605</v>
      </c>
      <c r="H21" s="4">
        <v>1</v>
      </c>
      <c r="I21" s="4">
        <v>1</v>
      </c>
      <c r="J21" s="4">
        <v>1</v>
      </c>
      <c r="K21" s="4" t="s">
        <v>30</v>
      </c>
      <c r="L21" s="4">
        <v>786</v>
      </c>
      <c r="M21" s="4">
        <v>786</v>
      </c>
      <c r="N21" s="4" t="s">
        <v>119</v>
      </c>
      <c r="O21" s="4" t="s">
        <v>32</v>
      </c>
      <c r="P21" s="4" t="s">
        <v>33</v>
      </c>
      <c r="Q21" s="4">
        <v>0</v>
      </c>
      <c r="R21" s="7">
        <v>44604</v>
      </c>
      <c r="S21" s="6">
        <v>44608</v>
      </c>
      <c r="T21" s="4" t="s">
        <v>34</v>
      </c>
      <c r="U21" s="4">
        <v>786</v>
      </c>
      <c r="V21" s="4">
        <v>0</v>
      </c>
      <c r="W21" s="4">
        <v>0</v>
      </c>
      <c r="X21" s="4" t="s">
        <v>35</v>
      </c>
      <c r="Y21" s="4" t="s">
        <v>35</v>
      </c>
    </row>
    <row r="22" s="4" customFormat="1" spans="1:25">
      <c r="A22" s="4" t="s">
        <v>120</v>
      </c>
      <c r="B22" s="4" t="s">
        <v>26</v>
      </c>
      <c r="C22" s="4" t="s">
        <v>27</v>
      </c>
      <c r="D22" s="4" t="s">
        <v>121</v>
      </c>
      <c r="E22" s="4" t="s">
        <v>122</v>
      </c>
      <c r="F22" s="6">
        <v>44604</v>
      </c>
      <c r="G22" s="6">
        <v>44605</v>
      </c>
      <c r="H22" s="4">
        <v>2</v>
      </c>
      <c r="I22" s="4">
        <v>1</v>
      </c>
      <c r="J22" s="4">
        <v>2</v>
      </c>
      <c r="K22" s="4" t="s">
        <v>30</v>
      </c>
      <c r="L22" s="4">
        <v>160</v>
      </c>
      <c r="M22" s="4">
        <v>160</v>
      </c>
      <c r="N22" s="4" t="s">
        <v>123</v>
      </c>
      <c r="O22" s="4" t="s">
        <v>32</v>
      </c>
      <c r="P22" s="4" t="s">
        <v>33</v>
      </c>
      <c r="Q22" s="4">
        <v>0</v>
      </c>
      <c r="R22" s="7">
        <v>44604</v>
      </c>
      <c r="S22" s="6">
        <v>44608</v>
      </c>
      <c r="T22" s="4" t="s">
        <v>34</v>
      </c>
      <c r="U22" s="4">
        <v>160</v>
      </c>
      <c r="V22" s="4">
        <v>0</v>
      </c>
      <c r="W22" s="4">
        <v>0</v>
      </c>
      <c r="X22" s="4" t="s">
        <v>35</v>
      </c>
      <c r="Y22" s="4" t="s">
        <v>35</v>
      </c>
    </row>
    <row r="23" s="4" customFormat="1" spans="1:25">
      <c r="A23" s="4" t="s">
        <v>124</v>
      </c>
      <c r="B23" s="4" t="s">
        <v>26</v>
      </c>
      <c r="C23" s="4" t="s">
        <v>27</v>
      </c>
      <c r="D23" s="4" t="s">
        <v>125</v>
      </c>
      <c r="E23" s="4" t="s">
        <v>126</v>
      </c>
      <c r="F23" s="6">
        <v>44604</v>
      </c>
      <c r="G23" s="6">
        <v>44605</v>
      </c>
      <c r="H23" s="4">
        <v>1</v>
      </c>
      <c r="I23" s="4">
        <v>1</v>
      </c>
      <c r="J23" s="4">
        <v>1</v>
      </c>
      <c r="K23" s="4" t="s">
        <v>30</v>
      </c>
      <c r="L23" s="4">
        <v>422</v>
      </c>
      <c r="M23" s="4">
        <v>422</v>
      </c>
      <c r="N23" s="4" t="s">
        <v>127</v>
      </c>
      <c r="O23" s="4" t="s">
        <v>32</v>
      </c>
      <c r="P23" s="4" t="s">
        <v>33</v>
      </c>
      <c r="Q23" s="4">
        <v>0</v>
      </c>
      <c r="R23" s="7">
        <v>44604</v>
      </c>
      <c r="S23" s="6">
        <v>44608</v>
      </c>
      <c r="T23" s="4" t="s">
        <v>34</v>
      </c>
      <c r="U23" s="4">
        <v>422</v>
      </c>
      <c r="V23" s="4">
        <v>0</v>
      </c>
      <c r="W23" s="4">
        <v>0</v>
      </c>
      <c r="X23" s="4" t="s">
        <v>35</v>
      </c>
      <c r="Y23" s="4" t="s">
        <v>128</v>
      </c>
    </row>
    <row r="24" s="4" customFormat="1" spans="1:25">
      <c r="A24" s="4" t="s">
        <v>129</v>
      </c>
      <c r="B24" s="4" t="s">
        <v>26</v>
      </c>
      <c r="C24" s="4" t="s">
        <v>27</v>
      </c>
      <c r="D24" s="4" t="s">
        <v>130</v>
      </c>
      <c r="E24" s="4" t="s">
        <v>131</v>
      </c>
      <c r="F24" s="6">
        <v>44604</v>
      </c>
      <c r="G24" s="6">
        <v>44605</v>
      </c>
      <c r="H24" s="4">
        <v>1</v>
      </c>
      <c r="I24" s="4">
        <v>1</v>
      </c>
      <c r="J24" s="4">
        <v>1</v>
      </c>
      <c r="K24" s="4" t="s">
        <v>30</v>
      </c>
      <c r="L24" s="4">
        <v>510</v>
      </c>
      <c r="M24" s="4">
        <v>510</v>
      </c>
      <c r="N24" s="4" t="s">
        <v>132</v>
      </c>
      <c r="O24" s="4" t="s">
        <v>32</v>
      </c>
      <c r="P24" s="4" t="s">
        <v>33</v>
      </c>
      <c r="Q24" s="4">
        <v>0</v>
      </c>
      <c r="R24" s="7">
        <v>44604</v>
      </c>
      <c r="S24" s="6">
        <v>44608</v>
      </c>
      <c r="T24" s="4" t="s">
        <v>34</v>
      </c>
      <c r="U24" s="4">
        <v>510</v>
      </c>
      <c r="V24" s="4">
        <v>0</v>
      </c>
      <c r="W24" s="4">
        <v>0</v>
      </c>
      <c r="X24" s="4" t="s">
        <v>35</v>
      </c>
      <c r="Y24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29"/>
  <sheetViews>
    <sheetView tabSelected="1" workbookViewId="0">
      <selection activeCell="A28" sqref="A28:A29"/>
    </sheetView>
  </sheetViews>
  <sheetFormatPr defaultColWidth="9" defaultRowHeight="13.5"/>
  <cols>
    <col min="1" max="1" width="12.625" style="4"/>
    <col min="2" max="3" width="10.375" style="4"/>
    <col min="4" max="16362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133</v>
      </c>
    </row>
    <row r="2" s="4" customFormat="1" spans="1:9">
      <c r="A2" s="5">
        <v>16826423215</v>
      </c>
      <c r="B2" s="6">
        <v>44602</v>
      </c>
      <c r="C2" s="6">
        <v>44605</v>
      </c>
      <c r="D2" s="4">
        <v>2421</v>
      </c>
      <c r="E2" s="4" t="str">
        <f>VLOOKUP(A2,HOP!A:L,12,0)</f>
        <v>2421.00</v>
      </c>
      <c r="F2" s="4" t="str">
        <f>VLOOKUP(A2,HOP!A:C,3,0)</f>
        <v>2304818</v>
      </c>
      <c r="G2" s="4">
        <f>D2-E2</f>
        <v>0</v>
      </c>
      <c r="H2" s="4" t="str">
        <f>$H$1&amp;F2</f>
        <v>，2304818</v>
      </c>
      <c r="I2" s="4" t="str">
        <f>VLOOKUP(A2,HOP!A:T,20,0)</f>
        <v>直连</v>
      </c>
    </row>
    <row r="3" s="4" customFormat="1" spans="1:9">
      <c r="A3" s="5">
        <v>17144561688</v>
      </c>
      <c r="B3" s="6">
        <v>44604</v>
      </c>
      <c r="C3" s="6">
        <v>44605</v>
      </c>
      <c r="D3" s="4">
        <v>1276</v>
      </c>
      <c r="E3" s="4" t="str">
        <f>VLOOKUP(A3,HOP!A:L,12,0)</f>
        <v>1276.00</v>
      </c>
      <c r="F3" s="4" t="str">
        <f>VLOOKUP(A3,HOP!A:C,3,0)</f>
        <v>2379940</v>
      </c>
      <c r="G3" s="4">
        <f t="shared" ref="G3:G21" si="0">D3-E3</f>
        <v>0</v>
      </c>
      <c r="H3" s="4" t="str">
        <f t="shared" ref="H3:H21" si="1">$H$1&amp;F3</f>
        <v>，2379940</v>
      </c>
      <c r="I3" s="4" t="str">
        <f>VLOOKUP(A3,HOP!A:T,20,0)</f>
        <v>直连</v>
      </c>
    </row>
    <row r="4" s="4" customFormat="1" spans="1:9">
      <c r="A4" s="5">
        <v>17198811015</v>
      </c>
      <c r="B4" s="6">
        <v>44603</v>
      </c>
      <c r="C4" s="6">
        <v>44605</v>
      </c>
      <c r="D4" s="4">
        <v>3414</v>
      </c>
      <c r="E4" s="4" t="str">
        <f>VLOOKUP(A4,HOP!A:L,12,0)</f>
        <v>3414.00</v>
      </c>
      <c r="F4" s="4" t="str">
        <f>VLOOKUP(A4,HOP!A:C,3,0)</f>
        <v>2399765</v>
      </c>
      <c r="G4" s="4">
        <f t="shared" si="0"/>
        <v>0</v>
      </c>
      <c r="H4" s="4" t="str">
        <f t="shared" si="1"/>
        <v>，2399765</v>
      </c>
      <c r="I4" s="4" t="str">
        <f>VLOOKUP(A4,HOP!A:T,20,0)</f>
        <v>直连</v>
      </c>
    </row>
    <row r="5" s="4" customFormat="1" spans="1:9">
      <c r="A5" s="5">
        <v>17218959821</v>
      </c>
      <c r="B5" s="6">
        <v>44604</v>
      </c>
      <c r="C5" s="6">
        <v>44605</v>
      </c>
      <c r="D5" s="4">
        <v>3883</v>
      </c>
      <c r="E5" s="4" t="str">
        <f>VLOOKUP(A5,HOP!A:L,12,0)</f>
        <v>3883.00</v>
      </c>
      <c r="F5" s="4" t="str">
        <f>VLOOKUP(A5,HOP!A:C,3,0)</f>
        <v>2406763</v>
      </c>
      <c r="G5" s="4">
        <f t="shared" si="0"/>
        <v>0</v>
      </c>
      <c r="H5" s="4" t="str">
        <f t="shared" si="1"/>
        <v>，2406763</v>
      </c>
      <c r="I5" s="4" t="str">
        <f>VLOOKUP(A5,HOP!A:T,20,0)</f>
        <v>直连</v>
      </c>
    </row>
    <row r="6" s="4" customFormat="1" spans="1:9">
      <c r="A6" s="5">
        <v>17225315265</v>
      </c>
      <c r="B6" s="6">
        <v>44604</v>
      </c>
      <c r="C6" s="6">
        <v>44605</v>
      </c>
      <c r="D6" s="4">
        <v>929</v>
      </c>
      <c r="E6" s="4" t="str">
        <f>VLOOKUP(A6,HOP!A:L,12,0)</f>
        <v>929.00</v>
      </c>
      <c r="F6" s="4" t="str">
        <f>VLOOKUP(A6,HOP!A:C,3,0)</f>
        <v>2407580</v>
      </c>
      <c r="G6" s="4">
        <f t="shared" si="0"/>
        <v>0</v>
      </c>
      <c r="H6" s="4" t="str">
        <f t="shared" si="1"/>
        <v>，2407580</v>
      </c>
      <c r="I6" s="4" t="str">
        <f>VLOOKUP(A6,HOP!A:T,20,0)</f>
        <v>直连</v>
      </c>
    </row>
    <row r="7" s="4" customFormat="1" spans="1:9">
      <c r="A7" s="5">
        <v>17258239753</v>
      </c>
      <c r="B7" s="6">
        <v>44602</v>
      </c>
      <c r="C7" s="6">
        <v>44605</v>
      </c>
      <c r="D7" s="4">
        <v>1993</v>
      </c>
      <c r="E7" s="4" t="str">
        <f>VLOOKUP(A7,HOP!A:L,12,0)</f>
        <v>1993.00</v>
      </c>
      <c r="F7" s="4" t="str">
        <f>VLOOKUP(A7,HOP!A:C,3,0)</f>
        <v>2410920</v>
      </c>
      <c r="G7" s="4">
        <f t="shared" si="0"/>
        <v>0</v>
      </c>
      <c r="H7" s="4" t="str">
        <f t="shared" si="1"/>
        <v>，2410920</v>
      </c>
      <c r="I7" s="4" t="str">
        <f>VLOOKUP(A7,HOP!A:T,20,0)</f>
        <v>直连</v>
      </c>
    </row>
    <row r="8" s="4" customFormat="1" spans="1:9">
      <c r="A8" s="5">
        <v>17262774632</v>
      </c>
      <c r="B8" s="6">
        <v>44604</v>
      </c>
      <c r="C8" s="6">
        <v>44605</v>
      </c>
      <c r="D8" s="4">
        <v>350</v>
      </c>
      <c r="E8" s="4" t="str">
        <f>VLOOKUP(A8,HOP!A:L,12,0)</f>
        <v>350.00</v>
      </c>
      <c r="F8" s="4" t="str">
        <f>VLOOKUP(A8,HOP!A:C,3,0)</f>
        <v>2411275</v>
      </c>
      <c r="G8" s="4">
        <f t="shared" si="0"/>
        <v>0</v>
      </c>
      <c r="H8" s="4" t="str">
        <f t="shared" si="1"/>
        <v>，2411275</v>
      </c>
      <c r="I8" s="4" t="str">
        <f>VLOOKUP(A8,HOP!A:T,20,0)</f>
        <v>直连</v>
      </c>
    </row>
    <row r="9" s="4" customFormat="1" hidden="1" spans="1:9">
      <c r="A9" s="5">
        <v>17302376426</v>
      </c>
      <c r="B9" s="6">
        <v>44604</v>
      </c>
      <c r="C9" s="6">
        <v>44605</v>
      </c>
      <c r="D9" s="4">
        <v>0</v>
      </c>
      <c r="E9" s="4" t="str">
        <f>VLOOKUP(A9,HOP!A:L,12,0)</f>
        <v>0.00</v>
      </c>
      <c r="F9" s="4" t="str">
        <f>VLOOKUP(A9,HOP!A:C,3,0)</f>
        <v>2414108</v>
      </c>
      <c r="G9" s="4">
        <f t="shared" si="0"/>
        <v>0</v>
      </c>
      <c r="H9" s="4" t="str">
        <f t="shared" si="1"/>
        <v>，2414108</v>
      </c>
      <c r="I9" s="4" t="str">
        <f>VLOOKUP(A9,HOP!A:T,20,0)</f>
        <v>直连</v>
      </c>
    </row>
    <row r="10" s="4" customFormat="1" hidden="1" spans="1:9">
      <c r="A10" s="5">
        <v>17261628399</v>
      </c>
      <c r="B10" s="6">
        <v>44603</v>
      </c>
      <c r="C10" s="6">
        <v>44605</v>
      </c>
      <c r="D10" s="4">
        <v>0</v>
      </c>
      <c r="E10" s="4" t="str">
        <f>VLOOKUP(A10,HOP!A:L,12,0)</f>
        <v>0.00</v>
      </c>
      <c r="F10" s="4" t="str">
        <f>VLOOKUP(A10,HOP!A:C,3,0)</f>
        <v>2411054</v>
      </c>
      <c r="G10" s="4">
        <f t="shared" si="0"/>
        <v>0</v>
      </c>
      <c r="H10" s="4" t="str">
        <f t="shared" si="1"/>
        <v>，2411054</v>
      </c>
      <c r="I10" s="4" t="str">
        <f>VLOOKUP(A10,HOP!A:T,20,0)</f>
        <v>直连</v>
      </c>
    </row>
    <row r="11" s="4" customFormat="1" spans="1:9">
      <c r="A11" s="5">
        <v>17319666601</v>
      </c>
      <c r="B11" s="6">
        <v>44604</v>
      </c>
      <c r="C11" s="6">
        <v>44605</v>
      </c>
      <c r="D11" s="4">
        <v>1129</v>
      </c>
      <c r="E11" s="4" t="str">
        <f>VLOOKUP(A11,HOP!A:L,12,0)</f>
        <v>1129.00</v>
      </c>
      <c r="F11" s="4" t="str">
        <f>VLOOKUP(A11,HOP!A:C,3,0)</f>
        <v>2415937</v>
      </c>
      <c r="G11" s="4">
        <f t="shared" si="0"/>
        <v>0</v>
      </c>
      <c r="H11" s="4" t="str">
        <f t="shared" si="1"/>
        <v>，2415937</v>
      </c>
      <c r="I11" s="4" t="str">
        <f>VLOOKUP(A11,HOP!A:T,20,0)</f>
        <v>直连</v>
      </c>
    </row>
    <row r="12" s="4" customFormat="1" spans="1:9">
      <c r="A12" s="5">
        <v>17324786877</v>
      </c>
      <c r="B12" s="6">
        <v>44604</v>
      </c>
      <c r="C12" s="6">
        <v>44605</v>
      </c>
      <c r="D12" s="4">
        <v>519</v>
      </c>
      <c r="E12" s="4" t="str">
        <f>VLOOKUP(A12,HOP!A:L,12,0)</f>
        <v>519.00</v>
      </c>
      <c r="F12" s="4" t="str">
        <f>VLOOKUP(A12,HOP!A:C,3,0)</f>
        <v>2416183</v>
      </c>
      <c r="G12" s="4">
        <f t="shared" si="0"/>
        <v>0</v>
      </c>
      <c r="H12" s="4" t="str">
        <f t="shared" si="1"/>
        <v>，2416183</v>
      </c>
      <c r="I12" s="4" t="str">
        <f>VLOOKUP(A12,HOP!A:T,20,0)</f>
        <v>直连</v>
      </c>
    </row>
    <row r="13" s="4" customFormat="1" spans="1:9">
      <c r="A13" s="5">
        <v>17335808682</v>
      </c>
      <c r="B13" s="6">
        <v>44604</v>
      </c>
      <c r="C13" s="6">
        <v>44605</v>
      </c>
      <c r="D13" s="4">
        <v>728</v>
      </c>
      <c r="E13" s="4" t="str">
        <f>VLOOKUP(A13,HOP!A:L,12,0)</f>
        <v>728.00</v>
      </c>
      <c r="F13" s="4" t="str">
        <f>VLOOKUP(A13,HOP!A:C,3,0)</f>
        <v>2417771</v>
      </c>
      <c r="G13" s="4">
        <f t="shared" si="0"/>
        <v>0</v>
      </c>
      <c r="H13" s="4" t="str">
        <f t="shared" si="1"/>
        <v>，2417771</v>
      </c>
      <c r="I13" s="4" t="str">
        <f>VLOOKUP(A13,HOP!A:T,20,0)</f>
        <v>直连</v>
      </c>
    </row>
    <row r="14" s="4" customFormat="1" spans="1:9">
      <c r="A14" s="5">
        <v>17337550346</v>
      </c>
      <c r="B14" s="6">
        <v>44604</v>
      </c>
      <c r="C14" s="6">
        <v>44605</v>
      </c>
      <c r="D14" s="4">
        <v>566</v>
      </c>
      <c r="E14" s="4" t="str">
        <f>VLOOKUP(A14,HOP!A:L,12,0)</f>
        <v>566.00</v>
      </c>
      <c r="F14" s="4" t="str">
        <f>VLOOKUP(A14,HOP!A:C,3,0)</f>
        <v>2418013</v>
      </c>
      <c r="G14" s="4">
        <f t="shared" si="0"/>
        <v>0</v>
      </c>
      <c r="H14" s="4" t="str">
        <f t="shared" si="1"/>
        <v>，2418013</v>
      </c>
      <c r="I14" s="4" t="str">
        <f>VLOOKUP(A14,HOP!A:T,20,0)</f>
        <v>直连</v>
      </c>
    </row>
    <row r="15" s="4" customFormat="1" spans="1:9">
      <c r="A15" s="5">
        <v>17337992395</v>
      </c>
      <c r="B15" s="6">
        <v>44604</v>
      </c>
      <c r="C15" s="6">
        <v>44605</v>
      </c>
      <c r="D15" s="4">
        <v>939</v>
      </c>
      <c r="E15" s="4" t="str">
        <f>VLOOKUP(A15,HOP!A:L,12,0)</f>
        <v>939.00</v>
      </c>
      <c r="F15" s="4" t="str">
        <f>VLOOKUP(A15,HOP!A:C,3,0)</f>
        <v>2418058</v>
      </c>
      <c r="G15" s="4">
        <f t="shared" si="0"/>
        <v>0</v>
      </c>
      <c r="H15" s="4" t="str">
        <f t="shared" si="1"/>
        <v>，2418058</v>
      </c>
      <c r="I15" s="4" t="str">
        <f>VLOOKUP(A15,HOP!A:T,20,0)</f>
        <v>直连</v>
      </c>
    </row>
    <row r="16" s="4" customFormat="1" spans="1:9">
      <c r="A16" s="5">
        <v>17338068591</v>
      </c>
      <c r="B16" s="6">
        <v>44604</v>
      </c>
      <c r="C16" s="6">
        <v>44605</v>
      </c>
      <c r="D16" s="4">
        <v>570</v>
      </c>
      <c r="E16" s="4" t="str">
        <f>VLOOKUP(A16,HOP!A:L,12,0)</f>
        <v>570.00</v>
      </c>
      <c r="F16" s="4" t="str">
        <f>VLOOKUP(A16,HOP!A:C,3,0)</f>
        <v>2418083</v>
      </c>
      <c r="G16" s="4">
        <f t="shared" si="0"/>
        <v>0</v>
      </c>
      <c r="H16" s="4" t="str">
        <f t="shared" si="1"/>
        <v>，2418083</v>
      </c>
      <c r="I16" s="4" t="str">
        <f>VLOOKUP(A16,HOP!A:T,20,0)</f>
        <v>直连</v>
      </c>
    </row>
    <row r="17" s="4" customFormat="1" spans="1:9">
      <c r="A17" s="5">
        <v>17342860764</v>
      </c>
      <c r="B17" s="6">
        <v>44604</v>
      </c>
      <c r="C17" s="6">
        <v>44605</v>
      </c>
      <c r="D17" s="4">
        <v>217</v>
      </c>
      <c r="E17" s="4" t="str">
        <f>VLOOKUP(A17,HOP!A:L,12,0)</f>
        <v>217.00</v>
      </c>
      <c r="F17" s="4" t="str">
        <f>VLOOKUP(A17,HOP!A:C,3,0)</f>
        <v>2418229</v>
      </c>
      <c r="G17" s="4">
        <f t="shared" si="0"/>
        <v>0</v>
      </c>
      <c r="H17" s="4" t="str">
        <f t="shared" si="1"/>
        <v>，2418229</v>
      </c>
      <c r="I17" s="4" t="str">
        <f>VLOOKUP(A17,HOP!A:T,20,0)</f>
        <v>直连</v>
      </c>
    </row>
    <row r="18" s="4" customFormat="1" spans="1:9">
      <c r="A18" s="5">
        <v>17343574568</v>
      </c>
      <c r="B18" s="6">
        <v>44604</v>
      </c>
      <c r="C18" s="6">
        <v>44605</v>
      </c>
      <c r="D18" s="4">
        <v>786</v>
      </c>
      <c r="E18" s="4" t="str">
        <f>VLOOKUP(A18,HOP!A:L,12,0)</f>
        <v>786.00</v>
      </c>
      <c r="F18" s="4" t="str">
        <f>VLOOKUP(A18,HOP!A:C,3,0)</f>
        <v>2418290</v>
      </c>
      <c r="G18" s="4">
        <f t="shared" si="0"/>
        <v>0</v>
      </c>
      <c r="H18" s="4" t="str">
        <f t="shared" si="1"/>
        <v>，2418290</v>
      </c>
      <c r="I18" s="4" t="str">
        <f>VLOOKUP(A18,HOP!A:T,20,0)</f>
        <v>直连</v>
      </c>
    </row>
    <row r="19" s="4" customFormat="1" spans="1:9">
      <c r="A19" s="5">
        <v>17343652067</v>
      </c>
      <c r="B19" s="6">
        <v>44604</v>
      </c>
      <c r="C19" s="6">
        <v>44605</v>
      </c>
      <c r="D19" s="4">
        <v>160</v>
      </c>
      <c r="E19" s="4" t="str">
        <f>VLOOKUP(A19,HOP!A:L,12,0)</f>
        <v>160.00</v>
      </c>
      <c r="F19" s="4" t="str">
        <f>VLOOKUP(A19,HOP!A:C,3,0)</f>
        <v>2418306</v>
      </c>
      <c r="G19" s="4">
        <f t="shared" si="0"/>
        <v>0</v>
      </c>
      <c r="H19" s="4" t="str">
        <f t="shared" si="1"/>
        <v>，2418306</v>
      </c>
      <c r="I19" s="4" t="str">
        <f>VLOOKUP(A19,HOP!A:T,20,0)</f>
        <v>直连</v>
      </c>
    </row>
    <row r="20" s="4" customFormat="1" spans="1:9">
      <c r="A20" s="5">
        <v>17343850007</v>
      </c>
      <c r="B20" s="6">
        <v>44604</v>
      </c>
      <c r="C20" s="6">
        <v>44605</v>
      </c>
      <c r="D20" s="4">
        <v>422</v>
      </c>
      <c r="E20" s="4" t="str">
        <f>VLOOKUP(A20,HOP!A:L,12,0)</f>
        <v>422.00</v>
      </c>
      <c r="F20" s="4" t="str">
        <f>VLOOKUP(A20,HOP!A:C,3,0)</f>
        <v>2418332</v>
      </c>
      <c r="G20" s="4">
        <f t="shared" si="0"/>
        <v>0</v>
      </c>
      <c r="H20" s="4" t="str">
        <f t="shared" si="1"/>
        <v>，2418332</v>
      </c>
      <c r="I20" s="4" t="str">
        <f>VLOOKUP(A20,HOP!A:T,20,0)</f>
        <v>直连</v>
      </c>
    </row>
    <row r="21" s="4" customFormat="1" spans="1:9">
      <c r="A21" s="5">
        <v>17344526258</v>
      </c>
      <c r="B21" s="6">
        <v>44604</v>
      </c>
      <c r="C21" s="6">
        <v>44605</v>
      </c>
      <c r="D21" s="4">
        <v>510</v>
      </c>
      <c r="E21" s="4" t="str">
        <f>VLOOKUP(A21,HOP!A:L,12,0)</f>
        <v>510.00</v>
      </c>
      <c r="F21" s="4" t="str">
        <f>VLOOKUP(A21,HOP!A:C,3,0)</f>
        <v>2418393</v>
      </c>
      <c r="G21" s="4">
        <f t="shared" si="0"/>
        <v>0</v>
      </c>
      <c r="H21" s="4" t="str">
        <f t="shared" si="1"/>
        <v>，2418393</v>
      </c>
      <c r="I21" s="4" t="str">
        <f>VLOOKUP(A21,HOP!A:T,20,0)</f>
        <v>直连</v>
      </c>
    </row>
    <row r="23" spans="4:4">
      <c r="D23" s="4">
        <f>SUM(D2:D22)</f>
        <v>20812</v>
      </c>
    </row>
    <row r="24" spans="4:4">
      <c r="D24" s="4" t="s">
        <v>134</v>
      </c>
    </row>
    <row r="28" spans="1:1">
      <c r="A28" s="4" t="s">
        <v>135</v>
      </c>
    </row>
    <row r="29" spans="1:1">
      <c r="A29" s="4" t="s">
        <v>136</v>
      </c>
    </row>
  </sheetData>
  <autoFilter ref="A1:X21">
    <filterColumn colId="3">
      <filters>
        <filter val="350"/>
        <filter val="510"/>
        <filter val="1993"/>
        <filter val="3414"/>
        <filter val="217"/>
        <filter val="519"/>
        <filter val="160"/>
        <filter val="2421"/>
        <filter val="422"/>
        <filter val="566"/>
        <filter val="728"/>
        <filter val="929"/>
        <filter val="1129"/>
        <filter val="570"/>
        <filter val="1276"/>
        <filter val="939"/>
        <filter val="3883"/>
        <filter val="786"/>
      </filters>
    </filterColumn>
    <extLst/>
  </autoFilter>
  <conditionalFormatting sqref="A2:A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1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137</v>
      </c>
      <c r="B1" s="2" t="s">
        <v>138</v>
      </c>
      <c r="C1" s="2" t="s">
        <v>139</v>
      </c>
      <c r="D1" s="2" t="s">
        <v>140</v>
      </c>
      <c r="E1" s="2" t="s">
        <v>13</v>
      </c>
      <c r="F1" s="2" t="s">
        <v>5</v>
      </c>
      <c r="G1" s="2" t="s">
        <v>6</v>
      </c>
      <c r="H1" s="2" t="s">
        <v>141</v>
      </c>
      <c r="I1" s="2" t="s">
        <v>142</v>
      </c>
      <c r="J1" s="2" t="s">
        <v>143</v>
      </c>
      <c r="K1" s="2" t="s">
        <v>144</v>
      </c>
      <c r="L1" s="2" t="s">
        <v>145</v>
      </c>
      <c r="M1" s="2" t="s">
        <v>146</v>
      </c>
      <c r="N1" s="2" t="s">
        <v>147</v>
      </c>
      <c r="O1" s="2" t="s">
        <v>148</v>
      </c>
      <c r="P1" s="2" t="s">
        <v>149</v>
      </c>
      <c r="Q1" s="2" t="s">
        <v>150</v>
      </c>
      <c r="R1" s="2" t="s">
        <v>151</v>
      </c>
      <c r="S1" s="2" t="s">
        <v>152</v>
      </c>
      <c r="T1" s="2" t="s">
        <v>153</v>
      </c>
    </row>
    <row r="2" s="1" customFormat="1" spans="1:20">
      <c r="A2" s="3">
        <v>17344526258</v>
      </c>
      <c r="B2" s="1" t="s">
        <v>154</v>
      </c>
      <c r="C2" s="1" t="s">
        <v>155</v>
      </c>
      <c r="D2" s="1" t="s">
        <v>156</v>
      </c>
      <c r="E2" s="1" t="s">
        <v>157</v>
      </c>
      <c r="F2" s="1" t="s">
        <v>154</v>
      </c>
      <c r="G2" s="1" t="s">
        <v>158</v>
      </c>
      <c r="H2" s="1" t="s">
        <v>159</v>
      </c>
      <c r="I2" s="1" t="s">
        <v>160</v>
      </c>
      <c r="J2" s="1" t="s">
        <v>30</v>
      </c>
      <c r="K2" s="1" t="s">
        <v>161</v>
      </c>
      <c r="L2" s="1" t="s">
        <v>161</v>
      </c>
      <c r="M2" s="1" t="s">
        <v>162</v>
      </c>
      <c r="N2" s="1" t="s">
        <v>162</v>
      </c>
      <c r="O2" s="1" t="s">
        <v>163</v>
      </c>
      <c r="P2" s="1" t="s">
        <v>164</v>
      </c>
      <c r="Q2" s="1" t="s">
        <v>165</v>
      </c>
      <c r="R2" s="1" t="s">
        <v>166</v>
      </c>
      <c r="S2" s="1" t="s">
        <v>167</v>
      </c>
      <c r="T2" s="1" t="s">
        <v>168</v>
      </c>
    </row>
    <row r="3" s="1" customFormat="1" spans="1:20">
      <c r="A3" s="3">
        <v>17343850007</v>
      </c>
      <c r="B3" s="1" t="s">
        <v>154</v>
      </c>
      <c r="C3" s="1" t="s">
        <v>169</v>
      </c>
      <c r="D3" s="1" t="s">
        <v>170</v>
      </c>
      <c r="E3" s="1" t="s">
        <v>171</v>
      </c>
      <c r="F3" s="1" t="s">
        <v>154</v>
      </c>
      <c r="G3" s="1" t="s">
        <v>158</v>
      </c>
      <c r="H3" s="1" t="s">
        <v>159</v>
      </c>
      <c r="I3" s="1" t="s">
        <v>172</v>
      </c>
      <c r="J3" s="1" t="s">
        <v>30</v>
      </c>
      <c r="K3" s="1" t="s">
        <v>173</v>
      </c>
      <c r="L3" s="1" t="s">
        <v>173</v>
      </c>
      <c r="M3" s="1" t="s">
        <v>162</v>
      </c>
      <c r="N3" s="1" t="s">
        <v>162</v>
      </c>
      <c r="O3" s="1" t="s">
        <v>163</v>
      </c>
      <c r="P3" s="1" t="s">
        <v>164</v>
      </c>
      <c r="Q3" s="1" t="s">
        <v>174</v>
      </c>
      <c r="R3" s="1" t="s">
        <v>166</v>
      </c>
      <c r="S3" s="1" t="s">
        <v>167</v>
      </c>
      <c r="T3" s="1" t="s">
        <v>168</v>
      </c>
    </row>
    <row r="4" s="1" customFormat="1" spans="1:20">
      <c r="A4" s="3">
        <v>17343652067</v>
      </c>
      <c r="B4" s="1" t="s">
        <v>154</v>
      </c>
      <c r="C4" s="1" t="s">
        <v>175</v>
      </c>
      <c r="D4" s="1" t="s">
        <v>176</v>
      </c>
      <c r="E4" s="1" t="s">
        <v>177</v>
      </c>
      <c r="F4" s="1" t="s">
        <v>154</v>
      </c>
      <c r="G4" s="1" t="s">
        <v>158</v>
      </c>
      <c r="H4" s="1" t="s">
        <v>159</v>
      </c>
      <c r="I4" s="1" t="s">
        <v>178</v>
      </c>
      <c r="J4" s="1" t="s">
        <v>30</v>
      </c>
      <c r="K4" s="1" t="s">
        <v>179</v>
      </c>
      <c r="L4" s="1" t="s">
        <v>179</v>
      </c>
      <c r="M4" s="1" t="s">
        <v>162</v>
      </c>
      <c r="N4" s="1" t="s">
        <v>162</v>
      </c>
      <c r="O4" s="1" t="s">
        <v>163</v>
      </c>
      <c r="P4" s="1" t="s">
        <v>164</v>
      </c>
      <c r="Q4" s="1" t="s">
        <v>180</v>
      </c>
      <c r="R4" s="1" t="s">
        <v>166</v>
      </c>
      <c r="S4" s="1" t="s">
        <v>167</v>
      </c>
      <c r="T4" s="1" t="s">
        <v>168</v>
      </c>
    </row>
    <row r="5" s="1" customFormat="1" spans="1:20">
      <c r="A5" s="3">
        <v>17343574568</v>
      </c>
      <c r="B5" s="1" t="s">
        <v>154</v>
      </c>
      <c r="C5" s="1" t="s">
        <v>181</v>
      </c>
      <c r="D5" s="1" t="s">
        <v>182</v>
      </c>
      <c r="E5" s="1" t="s">
        <v>183</v>
      </c>
      <c r="F5" s="1" t="s">
        <v>154</v>
      </c>
      <c r="G5" s="1" t="s">
        <v>158</v>
      </c>
      <c r="H5" s="1" t="s">
        <v>159</v>
      </c>
      <c r="I5" s="1" t="s">
        <v>184</v>
      </c>
      <c r="J5" s="1" t="s">
        <v>30</v>
      </c>
      <c r="K5" s="1" t="s">
        <v>185</v>
      </c>
      <c r="L5" s="1" t="s">
        <v>185</v>
      </c>
      <c r="M5" s="1" t="s">
        <v>162</v>
      </c>
      <c r="N5" s="1" t="s">
        <v>162</v>
      </c>
      <c r="O5" s="1" t="s">
        <v>163</v>
      </c>
      <c r="P5" s="1" t="s">
        <v>164</v>
      </c>
      <c r="Q5" s="1" t="s">
        <v>186</v>
      </c>
      <c r="R5" s="1" t="s">
        <v>166</v>
      </c>
      <c r="S5" s="1" t="s">
        <v>167</v>
      </c>
      <c r="T5" s="1" t="s">
        <v>168</v>
      </c>
    </row>
    <row r="6" s="1" customFormat="1" spans="1:20">
      <c r="A6" s="3">
        <v>17342860764</v>
      </c>
      <c r="B6" s="1" t="s">
        <v>154</v>
      </c>
      <c r="C6" s="1" t="s">
        <v>187</v>
      </c>
      <c r="D6" s="1" t="s">
        <v>188</v>
      </c>
      <c r="E6" s="1" t="s">
        <v>189</v>
      </c>
      <c r="F6" s="1" t="s">
        <v>154</v>
      </c>
      <c r="G6" s="1" t="s">
        <v>158</v>
      </c>
      <c r="H6" s="1" t="s">
        <v>159</v>
      </c>
      <c r="I6" s="1" t="s">
        <v>190</v>
      </c>
      <c r="J6" s="1" t="s">
        <v>30</v>
      </c>
      <c r="K6" s="1" t="s">
        <v>191</v>
      </c>
      <c r="L6" s="1" t="s">
        <v>191</v>
      </c>
      <c r="M6" s="1" t="s">
        <v>162</v>
      </c>
      <c r="N6" s="1" t="s">
        <v>162</v>
      </c>
      <c r="O6" s="1" t="s">
        <v>163</v>
      </c>
      <c r="P6" s="1" t="s">
        <v>164</v>
      </c>
      <c r="Q6" s="1" t="s">
        <v>192</v>
      </c>
      <c r="R6" s="1" t="s">
        <v>166</v>
      </c>
      <c r="S6" s="1" t="s">
        <v>167</v>
      </c>
      <c r="T6" s="1" t="s">
        <v>168</v>
      </c>
    </row>
    <row r="7" s="1" customFormat="1" spans="1:20">
      <c r="A7" s="3">
        <v>17338068591</v>
      </c>
      <c r="B7" s="1" t="s">
        <v>154</v>
      </c>
      <c r="C7" s="1" t="s">
        <v>193</v>
      </c>
      <c r="D7" s="1" t="s">
        <v>194</v>
      </c>
      <c r="E7" s="1" t="s">
        <v>195</v>
      </c>
      <c r="F7" s="1" t="s">
        <v>154</v>
      </c>
      <c r="G7" s="1" t="s">
        <v>158</v>
      </c>
      <c r="H7" s="1" t="s">
        <v>159</v>
      </c>
      <c r="I7" s="1" t="s">
        <v>196</v>
      </c>
      <c r="J7" s="1" t="s">
        <v>30</v>
      </c>
      <c r="K7" s="1" t="s">
        <v>197</v>
      </c>
      <c r="L7" s="1" t="s">
        <v>197</v>
      </c>
      <c r="M7" s="1" t="s">
        <v>162</v>
      </c>
      <c r="N7" s="1" t="s">
        <v>162</v>
      </c>
      <c r="O7" s="1" t="s">
        <v>163</v>
      </c>
      <c r="P7" s="1" t="s">
        <v>164</v>
      </c>
      <c r="Q7" s="1" t="s">
        <v>198</v>
      </c>
      <c r="R7" s="1" t="s">
        <v>166</v>
      </c>
      <c r="S7" s="1" t="s">
        <v>167</v>
      </c>
      <c r="T7" s="1" t="s">
        <v>168</v>
      </c>
    </row>
    <row r="8" s="1" customFormat="1" spans="1:20">
      <c r="A8" s="3">
        <v>17337992395</v>
      </c>
      <c r="B8" s="1" t="s">
        <v>154</v>
      </c>
      <c r="C8" s="1" t="s">
        <v>199</v>
      </c>
      <c r="D8" s="1" t="s">
        <v>200</v>
      </c>
      <c r="E8" s="1" t="s">
        <v>201</v>
      </c>
      <c r="F8" s="1" t="s">
        <v>154</v>
      </c>
      <c r="G8" s="1" t="s">
        <v>158</v>
      </c>
      <c r="H8" s="1" t="s">
        <v>159</v>
      </c>
      <c r="I8" s="1" t="s">
        <v>202</v>
      </c>
      <c r="J8" s="1" t="s">
        <v>30</v>
      </c>
      <c r="K8" s="1" t="s">
        <v>203</v>
      </c>
      <c r="L8" s="1" t="s">
        <v>203</v>
      </c>
      <c r="M8" s="1" t="s">
        <v>162</v>
      </c>
      <c r="N8" s="1" t="s">
        <v>162</v>
      </c>
      <c r="O8" s="1" t="s">
        <v>163</v>
      </c>
      <c r="P8" s="1" t="s">
        <v>164</v>
      </c>
      <c r="Q8" s="1" t="s">
        <v>204</v>
      </c>
      <c r="R8" s="1" t="s">
        <v>166</v>
      </c>
      <c r="S8" s="1" t="s">
        <v>167</v>
      </c>
      <c r="T8" s="1" t="s">
        <v>168</v>
      </c>
    </row>
    <row r="9" s="1" customFormat="1" spans="1:20">
      <c r="A9" s="3">
        <v>17337550346</v>
      </c>
      <c r="B9" s="1" t="s">
        <v>205</v>
      </c>
      <c r="C9" s="1" t="s">
        <v>206</v>
      </c>
      <c r="D9" s="1" t="s">
        <v>207</v>
      </c>
      <c r="E9" s="1" t="s">
        <v>208</v>
      </c>
      <c r="F9" s="1" t="s">
        <v>154</v>
      </c>
      <c r="G9" s="1" t="s">
        <v>158</v>
      </c>
      <c r="H9" s="1" t="s">
        <v>159</v>
      </c>
      <c r="I9" s="1" t="s">
        <v>209</v>
      </c>
      <c r="J9" s="1" t="s">
        <v>30</v>
      </c>
      <c r="K9" s="1" t="s">
        <v>210</v>
      </c>
      <c r="L9" s="1" t="s">
        <v>210</v>
      </c>
      <c r="M9" s="1" t="s">
        <v>162</v>
      </c>
      <c r="N9" s="1" t="s">
        <v>162</v>
      </c>
      <c r="O9" s="1" t="s">
        <v>163</v>
      </c>
      <c r="P9" s="1" t="s">
        <v>164</v>
      </c>
      <c r="Q9" s="1" t="s">
        <v>211</v>
      </c>
      <c r="R9" s="1" t="s">
        <v>166</v>
      </c>
      <c r="S9" s="1" t="s">
        <v>167</v>
      </c>
      <c r="T9" s="1" t="s">
        <v>168</v>
      </c>
    </row>
    <row r="10" s="1" customFormat="1" spans="1:20">
      <c r="A10" s="3">
        <v>17335808682</v>
      </c>
      <c r="B10" s="1" t="s">
        <v>205</v>
      </c>
      <c r="C10" s="1" t="s">
        <v>212</v>
      </c>
      <c r="D10" s="1" t="s">
        <v>213</v>
      </c>
      <c r="E10" s="1" t="s">
        <v>214</v>
      </c>
      <c r="F10" s="1" t="s">
        <v>154</v>
      </c>
      <c r="G10" s="1" t="s">
        <v>158</v>
      </c>
      <c r="H10" s="1" t="s">
        <v>159</v>
      </c>
      <c r="I10" s="1" t="s">
        <v>215</v>
      </c>
      <c r="J10" s="1" t="s">
        <v>30</v>
      </c>
      <c r="K10" s="1" t="s">
        <v>216</v>
      </c>
      <c r="L10" s="1" t="s">
        <v>216</v>
      </c>
      <c r="M10" s="1" t="s">
        <v>162</v>
      </c>
      <c r="N10" s="1" t="s">
        <v>162</v>
      </c>
      <c r="O10" s="1" t="s">
        <v>163</v>
      </c>
      <c r="P10" s="1" t="s">
        <v>164</v>
      </c>
      <c r="Q10" s="1" t="s">
        <v>217</v>
      </c>
      <c r="R10" s="1" t="s">
        <v>166</v>
      </c>
      <c r="S10" s="1" t="s">
        <v>167</v>
      </c>
      <c r="T10" s="1" t="s">
        <v>168</v>
      </c>
    </row>
    <row r="11" s="1" customFormat="1" spans="1:20">
      <c r="A11" s="3">
        <v>17324786877</v>
      </c>
      <c r="B11" s="1" t="s">
        <v>218</v>
      </c>
      <c r="C11" s="1" t="s">
        <v>219</v>
      </c>
      <c r="D11" s="1" t="s">
        <v>220</v>
      </c>
      <c r="E11" s="1" t="s">
        <v>221</v>
      </c>
      <c r="F11" s="1" t="s">
        <v>154</v>
      </c>
      <c r="G11" s="1" t="s">
        <v>158</v>
      </c>
      <c r="H11" s="1" t="s">
        <v>159</v>
      </c>
      <c r="I11" s="1" t="s">
        <v>222</v>
      </c>
      <c r="J11" s="1" t="s">
        <v>30</v>
      </c>
      <c r="K11" s="1" t="s">
        <v>223</v>
      </c>
      <c r="L11" s="1" t="s">
        <v>223</v>
      </c>
      <c r="M11" s="1" t="s">
        <v>162</v>
      </c>
      <c r="N11" s="1" t="s">
        <v>162</v>
      </c>
      <c r="O11" s="1" t="s">
        <v>163</v>
      </c>
      <c r="P11" s="1" t="s">
        <v>164</v>
      </c>
      <c r="Q11" s="1" t="s">
        <v>224</v>
      </c>
      <c r="R11" s="1" t="s">
        <v>166</v>
      </c>
      <c r="S11" s="1" t="s">
        <v>167</v>
      </c>
      <c r="T11" s="1" t="s">
        <v>168</v>
      </c>
    </row>
    <row r="12" s="1" customFormat="1" spans="1:20">
      <c r="A12" s="3">
        <v>17319666601</v>
      </c>
      <c r="B12" s="1" t="s">
        <v>225</v>
      </c>
      <c r="C12" s="1" t="s">
        <v>226</v>
      </c>
      <c r="D12" s="1" t="s">
        <v>227</v>
      </c>
      <c r="E12" s="1" t="s">
        <v>228</v>
      </c>
      <c r="F12" s="1" t="s">
        <v>154</v>
      </c>
      <c r="G12" s="1" t="s">
        <v>158</v>
      </c>
      <c r="H12" s="1" t="s">
        <v>159</v>
      </c>
      <c r="I12" s="1" t="s">
        <v>229</v>
      </c>
      <c r="J12" s="1" t="s">
        <v>30</v>
      </c>
      <c r="K12" s="1" t="s">
        <v>230</v>
      </c>
      <c r="L12" s="1" t="s">
        <v>230</v>
      </c>
      <c r="M12" s="1" t="s">
        <v>162</v>
      </c>
      <c r="N12" s="1" t="s">
        <v>162</v>
      </c>
      <c r="O12" s="1" t="s">
        <v>163</v>
      </c>
      <c r="P12" s="1" t="s">
        <v>164</v>
      </c>
      <c r="Q12" s="1" t="s">
        <v>231</v>
      </c>
      <c r="R12" s="1" t="s">
        <v>166</v>
      </c>
      <c r="S12" s="1" t="s">
        <v>167</v>
      </c>
      <c r="T12" s="1" t="s">
        <v>168</v>
      </c>
    </row>
    <row r="13" s="1" customFormat="1" spans="1:20">
      <c r="A13" s="3">
        <v>17302376426</v>
      </c>
      <c r="B13" s="1" t="s">
        <v>232</v>
      </c>
      <c r="C13" s="1" t="s">
        <v>233</v>
      </c>
      <c r="D13" s="1" t="s">
        <v>234</v>
      </c>
      <c r="E13" s="1" t="s">
        <v>235</v>
      </c>
      <c r="F13" s="1" t="s">
        <v>154</v>
      </c>
      <c r="G13" s="1" t="s">
        <v>158</v>
      </c>
      <c r="H13" s="1" t="s">
        <v>159</v>
      </c>
      <c r="I13" s="1" t="s">
        <v>163</v>
      </c>
      <c r="J13" s="1" t="s">
        <v>30</v>
      </c>
      <c r="K13" s="1" t="s">
        <v>163</v>
      </c>
      <c r="L13" s="1" t="s">
        <v>163</v>
      </c>
      <c r="M13" s="1" t="s">
        <v>162</v>
      </c>
      <c r="N13" s="1" t="s">
        <v>162</v>
      </c>
      <c r="O13" s="1" t="s">
        <v>163</v>
      </c>
      <c r="P13" s="1" t="s">
        <v>164</v>
      </c>
      <c r="Q13" s="1" t="s">
        <v>236</v>
      </c>
      <c r="R13" s="1" t="s">
        <v>166</v>
      </c>
      <c r="S13" s="1" t="s">
        <v>167</v>
      </c>
      <c r="T13" s="1" t="s">
        <v>168</v>
      </c>
    </row>
    <row r="14" s="1" customFormat="1" spans="1:20">
      <c r="A14" s="3">
        <v>17262774632</v>
      </c>
      <c r="B14" s="1" t="s">
        <v>237</v>
      </c>
      <c r="C14" s="1" t="s">
        <v>238</v>
      </c>
      <c r="D14" s="1" t="s">
        <v>239</v>
      </c>
      <c r="E14" s="1" t="s">
        <v>240</v>
      </c>
      <c r="F14" s="1" t="s">
        <v>154</v>
      </c>
      <c r="G14" s="1" t="s">
        <v>158</v>
      </c>
      <c r="H14" s="1" t="s">
        <v>159</v>
      </c>
      <c r="I14" s="1" t="s">
        <v>241</v>
      </c>
      <c r="J14" s="1" t="s">
        <v>30</v>
      </c>
      <c r="K14" s="1" t="s">
        <v>242</v>
      </c>
      <c r="L14" s="1" t="s">
        <v>242</v>
      </c>
      <c r="M14" s="1" t="s">
        <v>162</v>
      </c>
      <c r="N14" s="1" t="s">
        <v>162</v>
      </c>
      <c r="O14" s="1" t="s">
        <v>163</v>
      </c>
      <c r="P14" s="1" t="s">
        <v>164</v>
      </c>
      <c r="Q14" s="1" t="s">
        <v>243</v>
      </c>
      <c r="R14" s="1" t="s">
        <v>166</v>
      </c>
      <c r="S14" s="1" t="s">
        <v>167</v>
      </c>
      <c r="T14" s="1" t="s">
        <v>168</v>
      </c>
    </row>
    <row r="15" s="1" customFormat="1" spans="1:20">
      <c r="A15" s="3">
        <v>17261628399</v>
      </c>
      <c r="B15" s="1" t="s">
        <v>237</v>
      </c>
      <c r="C15" s="1" t="s">
        <v>244</v>
      </c>
      <c r="D15" s="1" t="s">
        <v>245</v>
      </c>
      <c r="E15" s="1" t="s">
        <v>246</v>
      </c>
      <c r="F15" s="1" t="s">
        <v>205</v>
      </c>
      <c r="G15" s="1" t="s">
        <v>158</v>
      </c>
      <c r="H15" s="1" t="s">
        <v>159</v>
      </c>
      <c r="I15" s="1" t="s">
        <v>247</v>
      </c>
      <c r="J15" s="1" t="s">
        <v>30</v>
      </c>
      <c r="K15" s="1" t="s">
        <v>248</v>
      </c>
      <c r="L15" s="1" t="s">
        <v>163</v>
      </c>
      <c r="M15" s="1" t="s">
        <v>249</v>
      </c>
      <c r="N15" s="1" t="s">
        <v>250</v>
      </c>
      <c r="O15" s="1" t="s">
        <v>163</v>
      </c>
      <c r="P15" s="1" t="s">
        <v>164</v>
      </c>
      <c r="Q15" s="1" t="s">
        <v>251</v>
      </c>
      <c r="R15" s="1" t="s">
        <v>166</v>
      </c>
      <c r="S15" s="1" t="s">
        <v>167</v>
      </c>
      <c r="T15" s="1" t="s">
        <v>168</v>
      </c>
    </row>
    <row r="16" s="1" customFormat="1" spans="1:20">
      <c r="A16" s="3">
        <v>17258239753</v>
      </c>
      <c r="B16" s="1" t="s">
        <v>252</v>
      </c>
      <c r="C16" s="1" t="s">
        <v>253</v>
      </c>
      <c r="D16" s="1" t="s">
        <v>254</v>
      </c>
      <c r="E16" s="1" t="s">
        <v>255</v>
      </c>
      <c r="F16" s="1" t="s">
        <v>218</v>
      </c>
      <c r="G16" s="1" t="s">
        <v>158</v>
      </c>
      <c r="H16" s="1" t="s">
        <v>159</v>
      </c>
      <c r="I16" s="1" t="s">
        <v>256</v>
      </c>
      <c r="J16" s="1" t="s">
        <v>30</v>
      </c>
      <c r="K16" s="1" t="s">
        <v>257</v>
      </c>
      <c r="L16" s="1" t="s">
        <v>257</v>
      </c>
      <c r="M16" s="1" t="s">
        <v>162</v>
      </c>
      <c r="N16" s="1" t="s">
        <v>162</v>
      </c>
      <c r="O16" s="1" t="s">
        <v>163</v>
      </c>
      <c r="P16" s="1" t="s">
        <v>164</v>
      </c>
      <c r="Q16" s="1" t="s">
        <v>258</v>
      </c>
      <c r="R16" s="1" t="s">
        <v>166</v>
      </c>
      <c r="S16" s="1" t="s">
        <v>167</v>
      </c>
      <c r="T16" s="1" t="s">
        <v>168</v>
      </c>
    </row>
    <row r="17" s="1" customFormat="1" spans="1:20">
      <c r="A17" s="3">
        <v>17225315265</v>
      </c>
      <c r="B17" s="1" t="s">
        <v>259</v>
      </c>
      <c r="C17" s="1" t="s">
        <v>260</v>
      </c>
      <c r="D17" s="1" t="s">
        <v>261</v>
      </c>
      <c r="E17" s="1" t="s">
        <v>262</v>
      </c>
      <c r="F17" s="1" t="s">
        <v>154</v>
      </c>
      <c r="G17" s="1" t="s">
        <v>158</v>
      </c>
      <c r="H17" s="1" t="s">
        <v>159</v>
      </c>
      <c r="I17" s="1" t="s">
        <v>263</v>
      </c>
      <c r="J17" s="1" t="s">
        <v>30</v>
      </c>
      <c r="K17" s="1" t="s">
        <v>264</v>
      </c>
      <c r="L17" s="1" t="s">
        <v>264</v>
      </c>
      <c r="M17" s="1" t="s">
        <v>162</v>
      </c>
      <c r="N17" s="1" t="s">
        <v>162</v>
      </c>
      <c r="O17" s="1" t="s">
        <v>163</v>
      </c>
      <c r="P17" s="1" t="s">
        <v>164</v>
      </c>
      <c r="Q17" s="1" t="s">
        <v>265</v>
      </c>
      <c r="R17" s="1" t="s">
        <v>166</v>
      </c>
      <c r="S17" s="1" t="s">
        <v>167</v>
      </c>
      <c r="T17" s="1" t="s">
        <v>168</v>
      </c>
    </row>
    <row r="18" s="1" customFormat="1" spans="1:20">
      <c r="A18" s="3">
        <v>17218959821</v>
      </c>
      <c r="B18" s="1" t="s">
        <v>266</v>
      </c>
      <c r="C18" s="1" t="s">
        <v>267</v>
      </c>
      <c r="D18" s="1" t="s">
        <v>268</v>
      </c>
      <c r="E18" s="1" t="s">
        <v>269</v>
      </c>
      <c r="F18" s="1" t="s">
        <v>154</v>
      </c>
      <c r="G18" s="1" t="s">
        <v>158</v>
      </c>
      <c r="H18" s="1" t="s">
        <v>159</v>
      </c>
      <c r="I18" s="1" t="s">
        <v>270</v>
      </c>
      <c r="J18" s="1" t="s">
        <v>30</v>
      </c>
      <c r="K18" s="1" t="s">
        <v>271</v>
      </c>
      <c r="L18" s="1" t="s">
        <v>271</v>
      </c>
      <c r="M18" s="1" t="s">
        <v>162</v>
      </c>
      <c r="N18" s="1" t="s">
        <v>162</v>
      </c>
      <c r="O18" s="1" t="s">
        <v>163</v>
      </c>
      <c r="P18" s="1" t="s">
        <v>164</v>
      </c>
      <c r="Q18" s="1" t="s">
        <v>272</v>
      </c>
      <c r="R18" s="1" t="s">
        <v>166</v>
      </c>
      <c r="S18" s="1" t="s">
        <v>167</v>
      </c>
      <c r="T18" s="1" t="s">
        <v>168</v>
      </c>
    </row>
    <row r="19" s="1" customFormat="1" spans="1:20">
      <c r="A19" s="3">
        <v>17198811015</v>
      </c>
      <c r="B19" s="1" t="s">
        <v>273</v>
      </c>
      <c r="C19" s="1" t="s">
        <v>274</v>
      </c>
      <c r="D19" s="1" t="s">
        <v>275</v>
      </c>
      <c r="E19" s="1" t="s">
        <v>276</v>
      </c>
      <c r="F19" s="1" t="s">
        <v>205</v>
      </c>
      <c r="G19" s="1" t="s">
        <v>158</v>
      </c>
      <c r="H19" s="1" t="s">
        <v>159</v>
      </c>
      <c r="I19" s="1" t="s">
        <v>277</v>
      </c>
      <c r="J19" s="1" t="s">
        <v>30</v>
      </c>
      <c r="K19" s="1" t="s">
        <v>278</v>
      </c>
      <c r="L19" s="1" t="s">
        <v>278</v>
      </c>
      <c r="M19" s="1" t="s">
        <v>162</v>
      </c>
      <c r="N19" s="1" t="s">
        <v>162</v>
      </c>
      <c r="O19" s="1" t="s">
        <v>163</v>
      </c>
      <c r="P19" s="1" t="s">
        <v>164</v>
      </c>
      <c r="Q19" s="1" t="s">
        <v>279</v>
      </c>
      <c r="R19" s="1" t="s">
        <v>166</v>
      </c>
      <c r="S19" s="1" t="s">
        <v>167</v>
      </c>
      <c r="T19" s="1" t="s">
        <v>168</v>
      </c>
    </row>
    <row r="20" s="1" customFormat="1" spans="1:20">
      <c r="A20" s="3">
        <v>17144561688</v>
      </c>
      <c r="B20" s="1" t="s">
        <v>280</v>
      </c>
      <c r="C20" s="1" t="s">
        <v>281</v>
      </c>
      <c r="D20" s="1" t="s">
        <v>282</v>
      </c>
      <c r="E20" s="1" t="s">
        <v>283</v>
      </c>
      <c r="F20" s="1" t="s">
        <v>154</v>
      </c>
      <c r="G20" s="1" t="s">
        <v>158</v>
      </c>
      <c r="H20" s="1" t="s">
        <v>159</v>
      </c>
      <c r="I20" s="1" t="s">
        <v>284</v>
      </c>
      <c r="J20" s="1" t="s">
        <v>30</v>
      </c>
      <c r="K20" s="1" t="s">
        <v>285</v>
      </c>
      <c r="L20" s="1" t="s">
        <v>285</v>
      </c>
      <c r="M20" s="1" t="s">
        <v>162</v>
      </c>
      <c r="N20" s="1" t="s">
        <v>162</v>
      </c>
      <c r="O20" s="1" t="s">
        <v>163</v>
      </c>
      <c r="P20" s="1" t="s">
        <v>164</v>
      </c>
      <c r="Q20" s="1" t="s">
        <v>286</v>
      </c>
      <c r="R20" s="1" t="s">
        <v>166</v>
      </c>
      <c r="S20" s="1" t="s">
        <v>167</v>
      </c>
      <c r="T20" s="1" t="s">
        <v>168</v>
      </c>
    </row>
    <row r="21" s="1" customFormat="1" spans="1:20">
      <c r="A21" s="3">
        <v>16826423215</v>
      </c>
      <c r="B21" s="1" t="s">
        <v>287</v>
      </c>
      <c r="C21" s="1" t="s">
        <v>288</v>
      </c>
      <c r="D21" s="1" t="s">
        <v>289</v>
      </c>
      <c r="E21" s="1" t="s">
        <v>290</v>
      </c>
      <c r="F21" s="1" t="s">
        <v>218</v>
      </c>
      <c r="G21" s="1" t="s">
        <v>158</v>
      </c>
      <c r="H21" s="1" t="s">
        <v>159</v>
      </c>
      <c r="I21" s="1" t="s">
        <v>291</v>
      </c>
      <c r="J21" s="1" t="s">
        <v>30</v>
      </c>
      <c r="K21" s="1" t="s">
        <v>292</v>
      </c>
      <c r="L21" s="1" t="s">
        <v>292</v>
      </c>
      <c r="M21" s="1" t="s">
        <v>162</v>
      </c>
      <c r="N21" s="1" t="s">
        <v>162</v>
      </c>
      <c r="O21" s="1" t="s">
        <v>163</v>
      </c>
      <c r="P21" s="1" t="s">
        <v>164</v>
      </c>
      <c r="Q21" s="1" t="s">
        <v>293</v>
      </c>
      <c r="R21" s="1" t="s">
        <v>166</v>
      </c>
      <c r="S21" s="1" t="s">
        <v>167</v>
      </c>
      <c r="T21" s="1" t="s">
        <v>168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2022-02-16T02:06:44Z</dcterms:created>
  <dcterms:modified xsi:type="dcterms:W3CDTF">2022-02-16T02:12:42Z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62CD205E84544A518A31510BD4582846</vt:lpwstr>
  </property>
  <property fmtid="{D5CDD505-2E9C-101B-9397-08002B2CF9AE}" pid="3" name="KSOProductBuildVer">
    <vt:lpwstr>2052-11.1.0.11294</vt:lpwstr>
  </property>
</Properties>
</file>