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<sst xmlns="http://schemas.openxmlformats.org/spreadsheetml/2006/main" count="821" uniqueCount="239">
  <si>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</si>
  <si>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</si>
  <si>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</si>
  <si>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</si>
  <si>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</si>
  <si>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</si>
  <si>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</si>
  <si>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</si>
  <si>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</si>
  <si>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</si>
  <si>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</si>
  <si>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</si>
  <si>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</si>
  <si>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</si>
  <si>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</si>
  <si>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</si>
  <si>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</si>
  <si>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</si>
  <si>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</si>
  <si>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</si>
  <si>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</si>
  <si>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</si>
  <si>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</si>
  <si>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</si>
  <si>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</si>
  <si>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17294278336	</t>
  </si>
  <si>
    <t>Ctrip</t>
  </si>
  <si>
    <t>正常</t>
  </si>
  <si>
    <t>[济南]希岸酒店(济南大明湖北门店)(71584201)</t>
  </si>
  <si>
    <t>希岸豪华双床房&lt;双人入住&gt;&lt;内宾&gt;&lt;预付&gt;&lt;双早&gt;</t>
  </si>
  <si>
    <t>CNY</t>
  </si>
  <si>
    <t>张浩</t>
  </si>
  <si>
    <t>CA11323220216CNY</t>
  </si>
  <si>
    <t>未提现</t>
  </si>
  <si>
    <t>携程开票</t>
  </si>
  <si>
    <t xml:space="preserve">2413601	</t>
  </si>
  <si>
    <t xml:space="preserve">	</t>
  </si>
  <si>
    <t xml:space="preserve">17294327244	</t>
  </si>
  <si>
    <t>闫大振</t>
  </si>
  <si>
    <t xml:space="preserve">17318617026	</t>
  </si>
  <si>
    <t>[武汉]城市便捷酒店(武汉中南路地铁口店)(71580771)</t>
  </si>
  <si>
    <t>标准大床房&lt;双人入住&gt;&lt;内宾&gt;&lt;预付&gt;&lt;无早&gt;</t>
  </si>
  <si>
    <t>汤光睿</t>
  </si>
  <si>
    <t xml:space="preserve">2415720	</t>
  </si>
  <si>
    <t xml:space="preserve">17326361677	</t>
  </si>
  <si>
    <t>[合肥]喆啡酒店(合肥天鹅湖万达市政务中心地铁站店)(73260421)</t>
  </si>
  <si>
    <t>啡凡大床房&lt;双人入住&gt;&lt;内宾&gt;&lt;预付&gt;&lt;双早&gt;</t>
  </si>
  <si>
    <t>岑传银</t>
  </si>
  <si>
    <t xml:space="preserve">17326346679	</t>
  </si>
  <si>
    <t>马友声</t>
  </si>
  <si>
    <t xml:space="preserve">17326346869	</t>
  </si>
  <si>
    <t>程露瑶</t>
  </si>
  <si>
    <t xml:space="preserve">2416545	</t>
  </si>
  <si>
    <t xml:space="preserve">17326347291	</t>
  </si>
  <si>
    <t>刘辉</t>
  </si>
  <si>
    <t xml:space="preserve">2416546	</t>
  </si>
  <si>
    <t xml:space="preserve">17326966723	</t>
  </si>
  <si>
    <t>孔令超</t>
  </si>
  <si>
    <t xml:space="preserve">2416706	</t>
  </si>
  <si>
    <t xml:space="preserve">17326961193	</t>
  </si>
  <si>
    <t>吴义万</t>
  </si>
  <si>
    <t xml:space="preserve">17327413135	</t>
  </si>
  <si>
    <t>[淮北]维也纳3好酒店(淮北店)(83856887)</t>
  </si>
  <si>
    <t>商务双床房&lt;双人入住&gt;&lt;内宾&gt;&lt;预付&gt;&lt;双早&gt;</t>
  </si>
  <si>
    <t>易统</t>
  </si>
  <si>
    <t xml:space="preserve">17334013289	</t>
  </si>
  <si>
    <t>[曲阜]锦江之星品尚(曲阜景区鼓楼北街店)(73284410)</t>
  </si>
  <si>
    <t>零压商务房A&lt;双人入住&gt;&lt;内宾&gt;&lt;预付&gt;&lt;双早&gt;</t>
  </si>
  <si>
    <t>徐宜新</t>
  </si>
  <si>
    <t xml:space="preserve">17334779132	</t>
  </si>
  <si>
    <t>[赣州]维也纳酒店（赣州南康区中心店）(83290923)</t>
  </si>
  <si>
    <t>标准大床房&lt;双人入住&gt;&lt;内宾&gt;&lt;预付&gt;&lt;双早&gt;</t>
  </si>
  <si>
    <t>李超</t>
  </si>
  <si>
    <t xml:space="preserve">17335311411	</t>
  </si>
  <si>
    <t>[商丘]白玉兰酒店(商丘高铁站店)(73267764)</t>
  </si>
  <si>
    <t>兰舒豪华大床房&lt;双人入住&gt;&lt;内宾&gt;&lt;预付&gt;&lt;双早&gt;</t>
  </si>
  <si>
    <t>樊一兵</t>
  </si>
  <si>
    <t xml:space="preserve">2417704	</t>
  </si>
  <si>
    <t>取消</t>
  </si>
  <si>
    <t xml:space="preserve">17338416613	</t>
  </si>
  <si>
    <t>[合肥]城市便捷酒店(合肥高新产业园振兴路地铁站店)(72812707)</t>
  </si>
  <si>
    <t>梁三虎</t>
  </si>
  <si>
    <t xml:space="preserve">17341736988	</t>
  </si>
  <si>
    <t>[金寨]宜尚酒店(六安金寨五星街桂花公园店)(77362808)</t>
  </si>
  <si>
    <t>豪华双床房&lt;双人入住&gt;&lt;内宾&gt;&lt;预付&gt;&lt;双早&gt;</t>
  </si>
  <si>
    <t>谭谦</t>
  </si>
  <si>
    <t xml:space="preserve">17342529346	</t>
  </si>
  <si>
    <t>[南京]南京马群亚朵酒店(65109117)</t>
  </si>
  <si>
    <t>高级大床房&lt;双人入住&gt;&lt;内宾&gt;&lt;预付&gt;&lt;单早&gt;</t>
  </si>
  <si>
    <t>董康帅</t>
  </si>
  <si>
    <t xml:space="preserve">2418200	</t>
  </si>
  <si>
    <t xml:space="preserve">17342651135	</t>
  </si>
  <si>
    <t>[郴州]城市便捷酒店(郴州友阿国际广场店)(71583965)</t>
  </si>
  <si>
    <t>特惠大床房&lt;双人入住&gt;&lt;内宾&gt;&lt;预付&gt;&lt;无早&gt;</t>
  </si>
  <si>
    <t>谢后元</t>
  </si>
  <si>
    <t xml:space="preserve">2418219	</t>
  </si>
  <si>
    <t xml:space="preserve">17342714607	</t>
  </si>
  <si>
    <t>[南京]宜尚酒店(南京天印大道地铁站店)(71582884)</t>
  </si>
  <si>
    <t>标准双床房&lt;双人入住&gt;&lt;内宾&gt;&lt;预付&gt;&lt;双早&gt;</t>
  </si>
  <si>
    <t>陶军华</t>
  </si>
  <si>
    <t xml:space="preserve">17342999129	</t>
  </si>
  <si>
    <t>[邵东]城市便捷酒店(邵阳邵东店)(72812896)</t>
  </si>
  <si>
    <t>特惠大床房&lt;双人入住&gt;&lt;内宾&gt;&lt;预付&gt;&lt;双早&gt;</t>
  </si>
  <si>
    <t>徐叶尼</t>
  </si>
  <si>
    <t xml:space="preserve">17343737700	</t>
  </si>
  <si>
    <t>[兴义]柏曼酒店(兴义印象兴义店)(77365540)</t>
  </si>
  <si>
    <t>曼爵双床房&lt;双人入住&gt;&lt;内宾&gt;&lt;预付&gt;&lt;无早&gt;</t>
  </si>
  <si>
    <t>冯宁波</t>
  </si>
  <si>
    <t xml:space="preserve">2418314	</t>
  </si>
  <si>
    <t xml:space="preserve">17343843881	</t>
  </si>
  <si>
    <t>[库伦旗]城市便捷酒店(库伦旗店)(83294389)</t>
  </si>
  <si>
    <t>姜玉琢</t>
  </si>
  <si>
    <t xml:space="preserve">17343882553	</t>
  </si>
  <si>
    <t>[崇左]宜尚酒店(崇左友谊大道店)(83841200)</t>
  </si>
  <si>
    <t>高继铭</t>
  </si>
  <si>
    <t xml:space="preserve">17343931209	</t>
  </si>
  <si>
    <t>戴满生</t>
  </si>
  <si>
    <t xml:space="preserve">17344088227	</t>
  </si>
  <si>
    <t>[益阳]宜尚酒店(益阳万达广场店)(71585249)</t>
  </si>
  <si>
    <t>王伟</t>
  </si>
  <si>
    <t xml:space="preserve">2418364	</t>
  </si>
  <si>
    <t xml:space="preserve">17344940589	</t>
  </si>
  <si>
    <t>李涛</t>
  </si>
  <si>
    <t xml:space="preserve">2418426	</t>
  </si>
  <si>
    <t>，</t>
  </si>
  <si>
    <t>A220216094833481</t>
  </si>
  <si>
    <t>CNY / HKD 当前参考汇率: 1.23107488</t>
  </si>
  <si>
    <t>总计： 11272.86 CNY/
13877.73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</si>
  <si>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</si>
  <si>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</si>
  <si>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</si>
  <si>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</si>
  <si>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</si>
  <si>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</si>
  <si>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</si>
  <si>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</si>
  <si>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</si>
  <si>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</si>
  <si>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</si>
  <si>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</si>
  <si>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</si>
  <si>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</si>
  <si>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</si>
  <si>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</si>
  <si>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</si>
  <si>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2022-02-12</t>
  </si>
  <si>
    <t>2418426</t>
  </si>
  <si>
    <t>宜尚酒店(南京天印大道地铁站店)</t>
  </si>
  <si>
    <t>2022-02-13</t>
  </si>
  <si>
    <t>退房日月结</t>
  </si>
  <si>
    <t>277.44</t>
  </si>
  <si>
    <t>RMB</t>
  </si>
  <si>
    <t>0</t>
  </si>
  <si>
    <t>0.00</t>
  </si>
  <si>
    <t>携程汇智国内直连</t>
  </si>
  <si>
    <t>2022-02-12 20:57:32</t>
  </si>
  <si>
    <t>否</t>
  </si>
  <si>
    <t>汇智国际旅游发展有限公司</t>
  </si>
  <si>
    <t>直连</t>
  </si>
  <si>
    <t>2418364</t>
  </si>
  <si>
    <t>宜尚酒店(益阳万达广场店)</t>
  </si>
  <si>
    <t>198.90</t>
  </si>
  <si>
    <t>2022-02-12 17:52:43</t>
  </si>
  <si>
    <t>2418341</t>
  </si>
  <si>
    <t>城市便捷邵阳邵东店</t>
  </si>
  <si>
    <t>151.98</t>
  </si>
  <si>
    <t>2022-02-12 17:18:27</t>
  </si>
  <si>
    <t>2418334</t>
  </si>
  <si>
    <t>宜尚酒店(崇左友谊大道店)</t>
  </si>
  <si>
    <t>229.50</t>
  </si>
  <si>
    <t>2022-02-12 17:06:35</t>
  </si>
  <si>
    <t>2418329</t>
  </si>
  <si>
    <t>城市便捷酒店(库伦旗店)</t>
  </si>
  <si>
    <t>166.46</t>
  </si>
  <si>
    <t>2022-02-12 17:05:28</t>
  </si>
  <si>
    <t>2418314</t>
  </si>
  <si>
    <t>柏曼酒店(兴义体育中心店)</t>
  </si>
  <si>
    <t>128.91</t>
  </si>
  <si>
    <t>2022-02-12 16:32:44</t>
  </si>
  <si>
    <t>2418239</t>
  </si>
  <si>
    <t>2022-02-12 13:42:39</t>
  </si>
  <si>
    <t>2418223</t>
  </si>
  <si>
    <t>2022-02-12 12:43:49</t>
  </si>
  <si>
    <t>2418219</t>
  </si>
  <si>
    <t>城市便捷酒店(郴州友阿国际广场店)</t>
  </si>
  <si>
    <t>140.76</t>
  </si>
  <si>
    <t>2022-02-12 12:32:16</t>
  </si>
  <si>
    <t>2418200</t>
  </si>
  <si>
    <t>南京马群亚朵酒店</t>
  </si>
  <si>
    <t>320.47</t>
  </si>
  <si>
    <t>2022-02-12 12:12:00</t>
  </si>
  <si>
    <t>2418159</t>
  </si>
  <si>
    <t>宜尚酒店(六安金寨五星街店)</t>
  </si>
  <si>
    <t>202.98</t>
  </si>
  <si>
    <t>2022-02-12 10:39:59</t>
  </si>
  <si>
    <t>2418149</t>
  </si>
  <si>
    <t>城市便捷酒店(合肥长江西路加侨广场店)</t>
  </si>
  <si>
    <t>159.12</t>
  </si>
  <si>
    <t>2022-02-12 10:18:27</t>
  </si>
  <si>
    <t>2022-02-11</t>
  </si>
  <si>
    <t>2417616</t>
  </si>
  <si>
    <t>维也纳酒店（赣州南康区中心店）</t>
  </si>
  <si>
    <t>328.60</t>
  </si>
  <si>
    <t>2022-02-11 13:27:58</t>
  </si>
  <si>
    <t>2417508</t>
  </si>
  <si>
    <t>锦江之星品尚(曲阜景区鼓楼北街店)</t>
  </si>
  <si>
    <t>445.54</t>
  </si>
  <si>
    <t>2022-02-11 10:40:12</t>
  </si>
  <si>
    <t>2022-02-10</t>
  </si>
  <si>
    <t>2416850</t>
  </si>
  <si>
    <t>维也纳3好酒店(安徽淮北人民路店)</t>
  </si>
  <si>
    <t>641.10</t>
  </si>
  <si>
    <t>2022-02-10 17:41:44</t>
  </si>
  <si>
    <t>2416707</t>
  </si>
  <si>
    <t>喆啡酒店(合肥天鹅湖万达市政务中心地铁站店)</t>
  </si>
  <si>
    <t>765.06</t>
  </si>
  <si>
    <t>2022-02-10 15:56:27</t>
  </si>
  <si>
    <t>2416706</t>
  </si>
  <si>
    <t>2022-02-10 15:56:21</t>
  </si>
  <si>
    <t>2416546</t>
  </si>
  <si>
    <t>2022-02-10 13:34:02</t>
  </si>
  <si>
    <t>2416545</t>
  </si>
  <si>
    <t>2022-02-10 13:33:56</t>
  </si>
  <si>
    <t>2416544</t>
  </si>
  <si>
    <t>2022-02-10 13:33:50</t>
  </si>
  <si>
    <t>2416543</t>
  </si>
  <si>
    <t>2022-02-10 13:33:45</t>
  </si>
  <si>
    <t>2022-02-09</t>
  </si>
  <si>
    <t>2415720</t>
  </si>
  <si>
    <t>城市便捷酒店(武汉中南路地铁口店)</t>
  </si>
  <si>
    <t>709.92</t>
  </si>
  <si>
    <t>2022-02-09 16:29:47</t>
  </si>
  <si>
    <t>2022-02-05</t>
  </si>
  <si>
    <t>2413606</t>
  </si>
  <si>
    <t>希岸酒店(济南大明湖北门店)</t>
  </si>
  <si>
    <t>1075.70</t>
  </si>
  <si>
    <t>2022-02-05 23:13:05</t>
  </si>
  <si>
    <t>2413601</t>
  </si>
  <si>
    <t>2022-02-05 23:04:17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</si>
</sst>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44601</v>
      </c>
      <c r="G2" s="6">
        <v>44605</v>
      </c>
      <c r="H2" s="4">
        <v>1</v>
      </c>
      <c r="I2" s="4">
        <v>4</v>
      </c>
      <c r="J2" s="4">
        <v>4</v>
      </c>
      <c r="K2" s="4" t="s">
        <v>30</v>
      </c>
      <c r="L2" s="4">
        <v>1075.7</v>
      </c>
      <c r="M2" s="4">
        <v>1075.7</v>
      </c>
      <c r="N2" s="4" t="s">
        <v>31</v>
      </c>
      <c r="O2" s="4" t="s">
        <v>32</v>
      </c>
      <c r="P2" s="4" t="s">
        <v>33</v>
      </c>
      <c r="Q2" s="4">
        <v>0</v>
      </c>
      <c r="R2" s="7">
        <v>44597</v>
      </c>
      <c r="S2" s="6">
        <v>44608</v>
      </c>
      <c r="T2" s="4" t="s">
        <v>34</v>
      </c>
      <c r="U2" s="4">
        <v>1075.7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44601</v>
      </c>
      <c r="G3" s="6">
        <v>44605</v>
      </c>
      <c r="H3" s="4">
        <v>1</v>
      </c>
      <c r="I3" s="4">
        <v>4</v>
      </c>
      <c r="J3" s="4">
        <v>4</v>
      </c>
      <c r="K3" s="4" t="s">
        <v>30</v>
      </c>
      <c r="L3" s="4">
        <v>1075.7</v>
      </c>
      <c r="M3" s="4">
        <v>1075.7</v>
      </c>
      <c r="N3" s="4" t="s">
        <v>38</v>
      </c>
      <c r="O3" s="4" t="s">
        <v>32</v>
      </c>
      <c r="P3" s="4" t="s">
        <v>33</v>
      </c>
      <c r="Q3" s="4">
        <v>0</v>
      </c>
      <c r="R3" s="7">
        <v>44597</v>
      </c>
      <c r="S3" s="6">
        <v>44608</v>
      </c>
      <c r="T3" s="4" t="s">
        <v>34</v>
      </c>
      <c r="U3" s="4">
        <v>1075.7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44601</v>
      </c>
      <c r="G4" s="6">
        <v>44605</v>
      </c>
      <c r="H4" s="4">
        <v>1</v>
      </c>
      <c r="I4" s="4">
        <v>4</v>
      </c>
      <c r="J4" s="4">
        <v>4</v>
      </c>
      <c r="K4" s="4" t="s">
        <v>30</v>
      </c>
      <c r="L4" s="4">
        <v>709.92</v>
      </c>
      <c r="M4" s="4">
        <v>709.92</v>
      </c>
      <c r="N4" s="4" t="s">
        <v>42</v>
      </c>
      <c r="O4" s="4" t="s">
        <v>32</v>
      </c>
      <c r="P4" s="4" t="s">
        <v>33</v>
      </c>
      <c r="Q4" s="4">
        <v>0</v>
      </c>
      <c r="R4" s="7">
        <v>44601</v>
      </c>
      <c r="S4" s="6">
        <v>44608</v>
      </c>
      <c r="T4" s="4" t="s">
        <v>34</v>
      </c>
      <c r="U4" s="4">
        <v>709.92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44602</v>
      </c>
      <c r="G5" s="6">
        <v>44605</v>
      </c>
      <c r="H5" s="4">
        <v>1</v>
      </c>
      <c r="I5" s="4">
        <v>3</v>
      </c>
      <c r="J5" s="4">
        <v>3</v>
      </c>
      <c r="K5" s="4" t="s">
        <v>30</v>
      </c>
      <c r="L5" s="4">
        <v>765.06</v>
      </c>
      <c r="M5" s="4">
        <v>765.06</v>
      </c>
      <c r="N5" s="4" t="s">
        <v>47</v>
      </c>
      <c r="O5" s="4" t="s">
        <v>32</v>
      </c>
      <c r="P5" s="4" t="s">
        <v>33</v>
      </c>
      <c r="Q5" s="4">
        <v>0</v>
      </c>
      <c r="R5" s="7">
        <v>44602</v>
      </c>
      <c r="S5" s="6">
        <v>44608</v>
      </c>
      <c r="T5" s="4" t="s">
        <v>34</v>
      </c>
      <c r="U5" s="4">
        <v>765.06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44602</v>
      </c>
      <c r="G6" s="6">
        <v>44605</v>
      </c>
      <c r="H6" s="4">
        <v>1</v>
      </c>
      <c r="I6" s="4">
        <v>3</v>
      </c>
      <c r="J6" s="4">
        <v>3</v>
      </c>
      <c r="K6" s="4" t="s">
        <v>30</v>
      </c>
      <c r="L6" s="4">
        <v>765.06</v>
      </c>
      <c r="M6" s="4">
        <v>765.06</v>
      </c>
      <c r="N6" s="4" t="s">
        <v>49</v>
      </c>
      <c r="O6" s="4" t="s">
        <v>32</v>
      </c>
      <c r="P6" s="4" t="s">
        <v>33</v>
      </c>
      <c r="Q6" s="4">
        <v>0</v>
      </c>
      <c r="R6" s="7">
        <v>44602</v>
      </c>
      <c r="S6" s="6">
        <v>44608</v>
      </c>
      <c r="T6" s="4" t="s">
        <v>34</v>
      </c>
      <c r="U6" s="4">
        <v>765.06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44602</v>
      </c>
      <c r="G7" s="6">
        <v>44605</v>
      </c>
      <c r="H7" s="4">
        <v>1</v>
      </c>
      <c r="I7" s="4">
        <v>3</v>
      </c>
      <c r="J7" s="4">
        <v>3</v>
      </c>
      <c r="K7" s="4" t="s">
        <v>30</v>
      </c>
      <c r="L7" s="4">
        <v>765.06</v>
      </c>
      <c r="M7" s="4">
        <v>765.06</v>
      </c>
      <c r="N7" s="4" t="s">
        <v>51</v>
      </c>
      <c r="O7" s="4" t="s">
        <v>32</v>
      </c>
      <c r="P7" s="4" t="s">
        <v>33</v>
      </c>
      <c r="Q7" s="4">
        <v>0</v>
      </c>
      <c r="R7" s="7">
        <v>44602</v>
      </c>
      <c r="S7" s="6">
        <v>44608</v>
      </c>
      <c r="T7" s="4" t="s">
        <v>34</v>
      </c>
      <c r="U7" s="4">
        <v>765.06</v>
      </c>
      <c r="V7" s="4">
        <v>0</v>
      </c>
      <c r="W7" s="4">
        <v>0</v>
      </c>
      <c r="X7" s="4" t="s">
        <v>52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45</v>
      </c>
      <c r="E8" s="4" t="s">
        <v>46</v>
      </c>
      <c r="F8" s="6">
        <v>44602</v>
      </c>
      <c r="G8" s="6">
        <v>44605</v>
      </c>
      <c r="H8" s="4">
        <v>1</v>
      </c>
      <c r="I8" s="4">
        <v>3</v>
      </c>
      <c r="J8" s="4">
        <v>3</v>
      </c>
      <c r="K8" s="4" t="s">
        <v>30</v>
      </c>
      <c r="L8" s="4">
        <v>765.06</v>
      </c>
      <c r="M8" s="4">
        <v>765.06</v>
      </c>
      <c r="N8" s="4" t="s">
        <v>54</v>
      </c>
      <c r="O8" s="4" t="s">
        <v>32</v>
      </c>
      <c r="P8" s="4" t="s">
        <v>33</v>
      </c>
      <c r="Q8" s="4">
        <v>0</v>
      </c>
      <c r="R8" s="7">
        <v>44602</v>
      </c>
      <c r="S8" s="6">
        <v>44608</v>
      </c>
      <c r="T8" s="4" t="s">
        <v>34</v>
      </c>
      <c r="U8" s="4">
        <v>765.06</v>
      </c>
      <c r="V8" s="4">
        <v>0</v>
      </c>
      <c r="W8" s="4">
        <v>0</v>
      </c>
      <c r="X8" s="4" t="s">
        <v>55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45</v>
      </c>
      <c r="E9" s="4" t="s">
        <v>46</v>
      </c>
      <c r="F9" s="6">
        <v>44602</v>
      </c>
      <c r="G9" s="6">
        <v>44605</v>
      </c>
      <c r="H9" s="4">
        <v>1</v>
      </c>
      <c r="I9" s="4">
        <v>3</v>
      </c>
      <c r="J9" s="4">
        <v>3</v>
      </c>
      <c r="K9" s="4" t="s">
        <v>30</v>
      </c>
      <c r="L9" s="4">
        <v>765.06</v>
      </c>
      <c r="M9" s="4">
        <v>765.06</v>
      </c>
      <c r="N9" s="4" t="s">
        <v>57</v>
      </c>
      <c r="O9" s="4" t="s">
        <v>32</v>
      </c>
      <c r="P9" s="4" t="s">
        <v>33</v>
      </c>
      <c r="Q9" s="4">
        <v>0</v>
      </c>
      <c r="R9" s="7">
        <v>44602</v>
      </c>
      <c r="S9" s="6">
        <v>44608</v>
      </c>
      <c r="T9" s="4" t="s">
        <v>34</v>
      </c>
      <c r="U9" s="4">
        <v>765.06</v>
      </c>
      <c r="V9" s="4">
        <v>0</v>
      </c>
      <c r="W9" s="4">
        <v>0</v>
      </c>
      <c r="X9" s="4" t="s">
        <v>58</v>
      </c>
      <c r="Y9" s="4" t="s">
        <v>36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45</v>
      </c>
      <c r="E10" s="4" t="s">
        <v>46</v>
      </c>
      <c r="F10" s="6">
        <v>44602</v>
      </c>
      <c r="G10" s="6">
        <v>44605</v>
      </c>
      <c r="H10" s="4">
        <v>1</v>
      </c>
      <c r="I10" s="4">
        <v>3</v>
      </c>
      <c r="J10" s="4">
        <v>3</v>
      </c>
      <c r="K10" s="4" t="s">
        <v>30</v>
      </c>
      <c r="L10" s="4">
        <v>765.06</v>
      </c>
      <c r="M10" s="4">
        <v>765.06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44602</v>
      </c>
      <c r="S10" s="6">
        <v>44608</v>
      </c>
      <c r="T10" s="4" t="s">
        <v>34</v>
      </c>
      <c r="U10" s="4">
        <v>765.06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44602</v>
      </c>
      <c r="G11" s="6">
        <v>44605</v>
      </c>
      <c r="H11" s="4">
        <v>1</v>
      </c>
      <c r="I11" s="4">
        <v>3</v>
      </c>
      <c r="J11" s="4">
        <v>3</v>
      </c>
      <c r="K11" s="4" t="s">
        <v>30</v>
      </c>
      <c r="L11" s="4">
        <v>641.1</v>
      </c>
      <c r="M11" s="4">
        <v>641.1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44602</v>
      </c>
      <c r="S11" s="6">
        <v>44608</v>
      </c>
      <c r="T11" s="4" t="s">
        <v>34</v>
      </c>
      <c r="U11" s="4">
        <v>641.1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67</v>
      </c>
      <c r="F12" s="6">
        <v>44603</v>
      </c>
      <c r="G12" s="6">
        <v>44605</v>
      </c>
      <c r="H12" s="4">
        <v>1</v>
      </c>
      <c r="I12" s="4">
        <v>2</v>
      </c>
      <c r="J12" s="4">
        <v>2</v>
      </c>
      <c r="K12" s="4" t="s">
        <v>30</v>
      </c>
      <c r="L12" s="4">
        <v>445.54</v>
      </c>
      <c r="M12" s="4">
        <v>445.54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44603</v>
      </c>
      <c r="S12" s="6">
        <v>44608</v>
      </c>
      <c r="T12" s="4" t="s">
        <v>34</v>
      </c>
      <c r="U12" s="4">
        <v>445.54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44603</v>
      </c>
      <c r="G13" s="6">
        <v>44605</v>
      </c>
      <c r="H13" s="4">
        <v>1</v>
      </c>
      <c r="I13" s="4">
        <v>2</v>
      </c>
      <c r="J13" s="4">
        <v>2</v>
      </c>
      <c r="K13" s="4" t="s">
        <v>30</v>
      </c>
      <c r="L13" s="4">
        <v>328.6</v>
      </c>
      <c r="M13" s="4">
        <v>328.6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44603</v>
      </c>
      <c r="S13" s="6">
        <v>44608</v>
      </c>
      <c r="T13" s="4" t="s">
        <v>34</v>
      </c>
      <c r="U13" s="4">
        <v>328.6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44603</v>
      </c>
      <c r="G14" s="6">
        <v>44605</v>
      </c>
      <c r="H14" s="4">
        <v>1</v>
      </c>
      <c r="I14" s="4">
        <v>2</v>
      </c>
      <c r="J14" s="4">
        <v>2</v>
      </c>
      <c r="K14" s="4" t="s">
        <v>30</v>
      </c>
      <c r="L14" s="4">
        <v>411.26</v>
      </c>
      <c r="M14" s="4">
        <v>411.26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44603</v>
      </c>
      <c r="S14" s="6">
        <v>44608</v>
      </c>
      <c r="T14" s="4" t="s">
        <v>34</v>
      </c>
      <c r="U14" s="4">
        <v>411.26</v>
      </c>
      <c r="V14" s="4">
        <v>0</v>
      </c>
      <c r="W14" s="4">
        <v>0</v>
      </c>
      <c r="X14" s="4" t="s">
        <v>77</v>
      </c>
      <c r="Y14" s="4" t="s">
        <v>36</v>
      </c>
    </row>
    <row r="15" s="4" customFormat="1" spans="1:25">
      <c r="A15" s="4" t="s">
        <v>73</v>
      </c>
      <c r="B15" s="4" t="s">
        <v>26</v>
      </c>
      <c r="C15" s="4" t="s">
        <v>78</v>
      </c>
      <c r="D15" s="4" t="s">
        <v>74</v>
      </c>
      <c r="E15" s="4" t="s">
        <v>75</v>
      </c>
      <c r="F15" s="6">
        <v>44603</v>
      </c>
      <c r="G15" s="6">
        <v>44605</v>
      </c>
      <c r="H15" s="4">
        <v>1</v>
      </c>
      <c r="I15" s="4">
        <v>2</v>
      </c>
      <c r="J15" s="4">
        <v>2</v>
      </c>
      <c r="K15" s="4" t="s">
        <v>30</v>
      </c>
      <c r="L15" s="4">
        <v>-411.26</v>
      </c>
      <c r="M15" s="4">
        <v>-411.26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44603</v>
      </c>
      <c r="S15" s="6">
        <v>44608</v>
      </c>
      <c r="T15" s="4" t="s">
        <v>34</v>
      </c>
      <c r="U15" s="4">
        <v>-411.26</v>
      </c>
      <c r="V15" s="4">
        <v>0</v>
      </c>
      <c r="W15" s="4">
        <v>0</v>
      </c>
      <c r="X15" s="4" t="s">
        <v>77</v>
      </c>
      <c r="Y15" s="4" t="s">
        <v>36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80</v>
      </c>
      <c r="E16" s="4" t="s">
        <v>71</v>
      </c>
      <c r="F16" s="6">
        <v>44604</v>
      </c>
      <c r="G16" s="6">
        <v>44605</v>
      </c>
      <c r="H16" s="4">
        <v>1</v>
      </c>
      <c r="I16" s="4">
        <v>1</v>
      </c>
      <c r="J16" s="4">
        <v>1</v>
      </c>
      <c r="K16" s="4" t="s">
        <v>30</v>
      </c>
      <c r="L16" s="4">
        <v>159.12</v>
      </c>
      <c r="M16" s="4">
        <v>159.12</v>
      </c>
      <c r="N16" s="4" t="s">
        <v>81</v>
      </c>
      <c r="O16" s="4" t="s">
        <v>32</v>
      </c>
      <c r="P16" s="4" t="s">
        <v>33</v>
      </c>
      <c r="Q16" s="4">
        <v>0</v>
      </c>
      <c r="R16" s="7">
        <v>44604</v>
      </c>
      <c r="S16" s="6">
        <v>44608</v>
      </c>
      <c r="T16" s="4" t="s">
        <v>34</v>
      </c>
      <c r="U16" s="4">
        <v>159.12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83</v>
      </c>
      <c r="E17" s="4" t="s">
        <v>84</v>
      </c>
      <c r="F17" s="6">
        <v>44604</v>
      </c>
      <c r="G17" s="6">
        <v>44605</v>
      </c>
      <c r="H17" s="4">
        <v>1</v>
      </c>
      <c r="I17" s="4">
        <v>1</v>
      </c>
      <c r="J17" s="4">
        <v>1</v>
      </c>
      <c r="K17" s="4" t="s">
        <v>30</v>
      </c>
      <c r="L17" s="4">
        <v>202.98</v>
      </c>
      <c r="M17" s="4">
        <v>202.98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44604</v>
      </c>
      <c r="S17" s="6">
        <v>44608</v>
      </c>
      <c r="T17" s="4" t="s">
        <v>34</v>
      </c>
      <c r="U17" s="4">
        <v>202.98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44604</v>
      </c>
      <c r="G18" s="6">
        <v>44605</v>
      </c>
      <c r="H18" s="4">
        <v>1</v>
      </c>
      <c r="I18" s="4">
        <v>1</v>
      </c>
      <c r="J18" s="4">
        <v>1</v>
      </c>
      <c r="K18" s="4" t="s">
        <v>30</v>
      </c>
      <c r="L18" s="4">
        <v>320.47</v>
      </c>
      <c r="M18" s="4">
        <v>320.47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44604</v>
      </c>
      <c r="S18" s="6">
        <v>44608</v>
      </c>
      <c r="T18" s="4" t="s">
        <v>34</v>
      </c>
      <c r="U18" s="4">
        <v>320.47</v>
      </c>
      <c r="V18" s="4">
        <v>0</v>
      </c>
      <c r="W18" s="4">
        <v>0</v>
      </c>
      <c r="X18" s="4" t="s">
        <v>90</v>
      </c>
      <c r="Y18" s="4" t="s">
        <v>36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92</v>
      </c>
      <c r="E19" s="4" t="s">
        <v>93</v>
      </c>
      <c r="F19" s="6">
        <v>44604</v>
      </c>
      <c r="G19" s="6">
        <v>44605</v>
      </c>
      <c r="H19" s="4">
        <v>1</v>
      </c>
      <c r="I19" s="4">
        <v>1</v>
      </c>
      <c r="J19" s="4">
        <v>1</v>
      </c>
      <c r="K19" s="4" t="s">
        <v>30</v>
      </c>
      <c r="L19" s="4">
        <v>140.76</v>
      </c>
      <c r="M19" s="4">
        <v>140.76</v>
      </c>
      <c r="N19" s="4" t="s">
        <v>94</v>
      </c>
      <c r="O19" s="4" t="s">
        <v>32</v>
      </c>
      <c r="P19" s="4" t="s">
        <v>33</v>
      </c>
      <c r="Q19" s="4">
        <v>0</v>
      </c>
      <c r="R19" s="7">
        <v>44604</v>
      </c>
      <c r="S19" s="6">
        <v>44608</v>
      </c>
      <c r="T19" s="4" t="s">
        <v>34</v>
      </c>
      <c r="U19" s="4">
        <v>140.76</v>
      </c>
      <c r="V19" s="4">
        <v>0</v>
      </c>
      <c r="W19" s="4">
        <v>0</v>
      </c>
      <c r="X19" s="4" t="s">
        <v>95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44604</v>
      </c>
      <c r="G20" s="6">
        <v>44605</v>
      </c>
      <c r="H20" s="4">
        <v>1</v>
      </c>
      <c r="I20" s="4">
        <v>1</v>
      </c>
      <c r="J20" s="4">
        <v>1</v>
      </c>
      <c r="K20" s="4" t="s">
        <v>30</v>
      </c>
      <c r="L20" s="4">
        <v>277.44</v>
      </c>
      <c r="M20" s="4">
        <v>277.44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44604</v>
      </c>
      <c r="S20" s="6">
        <v>44608</v>
      </c>
      <c r="T20" s="4" t="s">
        <v>34</v>
      </c>
      <c r="U20" s="4">
        <v>277.44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44604</v>
      </c>
      <c r="G21" s="6">
        <v>44605</v>
      </c>
      <c r="H21" s="4">
        <v>1</v>
      </c>
      <c r="I21" s="4">
        <v>1</v>
      </c>
      <c r="J21" s="4">
        <v>1</v>
      </c>
      <c r="K21" s="4" t="s">
        <v>30</v>
      </c>
      <c r="L21" s="4">
        <v>151.98</v>
      </c>
      <c r="M21" s="4">
        <v>151.98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44604</v>
      </c>
      <c r="S21" s="6">
        <v>44608</v>
      </c>
      <c r="T21" s="4" t="s">
        <v>34</v>
      </c>
      <c r="U21" s="4">
        <v>151.98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105</v>
      </c>
      <c r="E22" s="4" t="s">
        <v>106</v>
      </c>
      <c r="F22" s="6">
        <v>44604</v>
      </c>
      <c r="G22" s="6">
        <v>44605</v>
      </c>
      <c r="H22" s="4">
        <v>1</v>
      </c>
      <c r="I22" s="4">
        <v>1</v>
      </c>
      <c r="J22" s="4">
        <v>1</v>
      </c>
      <c r="K22" s="4" t="s">
        <v>30</v>
      </c>
      <c r="L22" s="4">
        <v>128.91</v>
      </c>
      <c r="M22" s="4">
        <v>128.91</v>
      </c>
      <c r="N22" s="4" t="s">
        <v>107</v>
      </c>
      <c r="O22" s="4" t="s">
        <v>32</v>
      </c>
      <c r="P22" s="4" t="s">
        <v>33</v>
      </c>
      <c r="Q22" s="4">
        <v>0</v>
      </c>
      <c r="R22" s="7">
        <v>44604</v>
      </c>
      <c r="S22" s="6">
        <v>44608</v>
      </c>
      <c r="T22" s="4" t="s">
        <v>34</v>
      </c>
      <c r="U22" s="4">
        <v>128.91</v>
      </c>
      <c r="V22" s="4">
        <v>0</v>
      </c>
      <c r="W22" s="4">
        <v>0</v>
      </c>
      <c r="X22" s="4" t="s">
        <v>108</v>
      </c>
      <c r="Y22" s="4" t="s">
        <v>36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110</v>
      </c>
      <c r="E23" s="4" t="s">
        <v>41</v>
      </c>
      <c r="F23" s="6">
        <v>44604</v>
      </c>
      <c r="G23" s="6">
        <v>44605</v>
      </c>
      <c r="H23" s="4">
        <v>1</v>
      </c>
      <c r="I23" s="4">
        <v>1</v>
      </c>
      <c r="J23" s="4">
        <v>1</v>
      </c>
      <c r="K23" s="4" t="s">
        <v>30</v>
      </c>
      <c r="L23" s="4">
        <v>166.46</v>
      </c>
      <c r="M23" s="4">
        <v>166.46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44604</v>
      </c>
      <c r="S23" s="6">
        <v>44608</v>
      </c>
      <c r="T23" s="4" t="s">
        <v>34</v>
      </c>
      <c r="U23" s="4">
        <v>166.46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71</v>
      </c>
      <c r="F24" s="6">
        <v>44604</v>
      </c>
      <c r="G24" s="6">
        <v>44605</v>
      </c>
      <c r="H24" s="4">
        <v>1</v>
      </c>
      <c r="I24" s="4">
        <v>1</v>
      </c>
      <c r="J24" s="4">
        <v>1</v>
      </c>
      <c r="K24" s="4" t="s">
        <v>30</v>
      </c>
      <c r="L24" s="4">
        <v>229.5</v>
      </c>
      <c r="M24" s="4">
        <v>229.5</v>
      </c>
      <c r="N24" s="4" t="s">
        <v>114</v>
      </c>
      <c r="O24" s="4" t="s">
        <v>32</v>
      </c>
      <c r="P24" s="4" t="s">
        <v>33</v>
      </c>
      <c r="Q24" s="4">
        <v>0</v>
      </c>
      <c r="R24" s="7">
        <v>44604</v>
      </c>
      <c r="S24" s="6">
        <v>44608</v>
      </c>
      <c r="T24" s="4" t="s">
        <v>34</v>
      </c>
      <c r="U24" s="4">
        <v>229.5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101</v>
      </c>
      <c r="E25" s="4" t="s">
        <v>102</v>
      </c>
      <c r="F25" s="6">
        <v>44604</v>
      </c>
      <c r="G25" s="6">
        <v>44605</v>
      </c>
      <c r="H25" s="4">
        <v>1</v>
      </c>
      <c r="I25" s="4">
        <v>1</v>
      </c>
      <c r="J25" s="4">
        <v>1</v>
      </c>
      <c r="K25" s="4" t="s">
        <v>30</v>
      </c>
      <c r="L25" s="4">
        <v>151.98</v>
      </c>
      <c r="M25" s="4">
        <v>151.98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44604</v>
      </c>
      <c r="S25" s="6">
        <v>44608</v>
      </c>
      <c r="T25" s="4" t="s">
        <v>34</v>
      </c>
      <c r="U25" s="4">
        <v>151.98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117</v>
      </c>
      <c r="B26" s="4" t="s">
        <v>26</v>
      </c>
      <c r="C26" s="4" t="s">
        <v>27</v>
      </c>
      <c r="D26" s="4" t="s">
        <v>118</v>
      </c>
      <c r="E26" s="4" t="s">
        <v>102</v>
      </c>
      <c r="F26" s="6">
        <v>44604</v>
      </c>
      <c r="G26" s="6">
        <v>44605</v>
      </c>
      <c r="H26" s="4">
        <v>1</v>
      </c>
      <c r="I26" s="4">
        <v>1</v>
      </c>
      <c r="J26" s="4">
        <v>1</v>
      </c>
      <c r="K26" s="4" t="s">
        <v>30</v>
      </c>
      <c r="L26" s="4">
        <v>198.9</v>
      </c>
      <c r="M26" s="4">
        <v>198.9</v>
      </c>
      <c r="N26" s="4" t="s">
        <v>119</v>
      </c>
      <c r="O26" s="4" t="s">
        <v>32</v>
      </c>
      <c r="P26" s="4" t="s">
        <v>33</v>
      </c>
      <c r="Q26" s="4">
        <v>0</v>
      </c>
      <c r="R26" s="7">
        <v>44604</v>
      </c>
      <c r="S26" s="6">
        <v>44608</v>
      </c>
      <c r="T26" s="4" t="s">
        <v>34</v>
      </c>
      <c r="U26" s="4">
        <v>198.9</v>
      </c>
      <c r="V26" s="4">
        <v>0</v>
      </c>
      <c r="W26" s="4">
        <v>0</v>
      </c>
      <c r="X26" s="4" t="s">
        <v>120</v>
      </c>
      <c r="Y26" s="4" t="s">
        <v>36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97</v>
      </c>
      <c r="E27" s="4" t="s">
        <v>98</v>
      </c>
      <c r="F27" s="6">
        <v>44604</v>
      </c>
      <c r="G27" s="6">
        <v>44605</v>
      </c>
      <c r="H27" s="4">
        <v>1</v>
      </c>
      <c r="I27" s="4">
        <v>1</v>
      </c>
      <c r="J27" s="4">
        <v>1</v>
      </c>
      <c r="K27" s="4" t="s">
        <v>30</v>
      </c>
      <c r="L27" s="4">
        <v>277.44</v>
      </c>
      <c r="M27" s="4">
        <v>277.44</v>
      </c>
      <c r="N27" s="4" t="s">
        <v>122</v>
      </c>
      <c r="O27" s="4" t="s">
        <v>32</v>
      </c>
      <c r="P27" s="4" t="s">
        <v>33</v>
      </c>
      <c r="Q27" s="4">
        <v>0</v>
      </c>
      <c r="R27" s="7">
        <v>44604</v>
      </c>
      <c r="S27" s="6">
        <v>44608</v>
      </c>
      <c r="T27" s="4" t="s">
        <v>34</v>
      </c>
      <c r="U27" s="4">
        <v>277.44</v>
      </c>
      <c r="V27" s="4">
        <v>0</v>
      </c>
      <c r="W27" s="4">
        <v>0</v>
      </c>
      <c r="X27" s="4" t="s">
        <v>123</v>
      </c>
      <c r="Y2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4" sqref="A34:A3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spans="1:9">
      <c r="A2" s="5">
        <v>17294278336</v>
      </c>
      <c r="B2" s="6">
        <v>44601</v>
      </c>
      <c r="C2" s="6">
        <v>44605</v>
      </c>
      <c r="D2" s="4">
        <v>1075.7</v>
      </c>
      <c r="E2" s="4" t="str">
        <f>VLOOKUP(A2,HOP!A:L,12,0)</f>
        <v>1075.70</v>
      </c>
      <c r="F2" s="4" t="str">
        <f>VLOOKUP(A2,HOP!A:C,3,0)</f>
        <v>2413601</v>
      </c>
      <c r="G2" s="4">
        <f>D2-E2</f>
        <v>0</v>
      </c>
      <c r="H2" s="4" t="str">
        <f>$H$1&amp;F2</f>
        <v>，2413601</v>
      </c>
      <c r="I2" s="4" t="str">
        <f>VLOOKUP(A2,HOP!A:T,20,0)</f>
        <v>直连</v>
      </c>
    </row>
    <row r="3" s="4" customFormat="1" spans="1:9">
      <c r="A3" s="5">
        <v>17294327244</v>
      </c>
      <c r="B3" s="6">
        <v>44601</v>
      </c>
      <c r="C3" s="6">
        <v>44605</v>
      </c>
      <c r="D3" s="4">
        <v>1075.7</v>
      </c>
      <c r="E3" s="4" t="str">
        <f>VLOOKUP(A3,HOP!A:L,12,0)</f>
        <v>1075.70</v>
      </c>
      <c r="F3" s="4" t="str">
        <f>VLOOKUP(A3,HOP!A:C,3,0)</f>
        <v>2413606</v>
      </c>
      <c r="G3" s="4">
        <f t="shared" ref="G3:G26" si="0">D3-E3</f>
        <v>0</v>
      </c>
      <c r="H3" s="4" t="str">
        <f t="shared" ref="H3:H26" si="1">$H$1&amp;F3</f>
        <v>，2413606</v>
      </c>
      <c r="I3" s="4" t="str">
        <f>VLOOKUP(A3,HOP!A:T,20,0)</f>
        <v>直连</v>
      </c>
    </row>
    <row r="4" s="4" customFormat="1" spans="1:9">
      <c r="A4" s="5">
        <v>17318617026</v>
      </c>
      <c r="B4" s="6">
        <v>44601</v>
      </c>
      <c r="C4" s="6">
        <v>44605</v>
      </c>
      <c r="D4" s="4">
        <v>709.92</v>
      </c>
      <c r="E4" s="4" t="str">
        <f>VLOOKUP(A4,HOP!A:L,12,0)</f>
        <v>709.92</v>
      </c>
      <c r="F4" s="4" t="str">
        <f>VLOOKUP(A4,HOP!A:C,3,0)</f>
        <v>2415720</v>
      </c>
      <c r="G4" s="4">
        <f t="shared" si="0"/>
        <v>0</v>
      </c>
      <c r="H4" s="4" t="str">
        <f t="shared" si="1"/>
        <v>，2415720</v>
      </c>
      <c r="I4" s="4" t="str">
        <f>VLOOKUP(A4,HOP!A:T,20,0)</f>
        <v>直连</v>
      </c>
    </row>
    <row r="5" s="4" customFormat="1" spans="1:9">
      <c r="A5" s="5">
        <v>17326361677</v>
      </c>
      <c r="B5" s="6">
        <v>44602</v>
      </c>
      <c r="C5" s="6">
        <v>44605</v>
      </c>
      <c r="D5" s="4">
        <v>765.06</v>
      </c>
      <c r="E5" s="4" t="str">
        <f>VLOOKUP(A5,HOP!A:L,12,0)</f>
        <v>765.06</v>
      </c>
      <c r="F5" s="4" t="str">
        <f>VLOOKUP(A5,HOP!A:C,3,0)</f>
        <v>2416543</v>
      </c>
      <c r="G5" s="4">
        <f t="shared" si="0"/>
        <v>0</v>
      </c>
      <c r="H5" s="4" t="str">
        <f t="shared" si="1"/>
        <v>，2416543</v>
      </c>
      <c r="I5" s="4" t="str">
        <f>VLOOKUP(A5,HOP!A:T,20,0)</f>
        <v>直连</v>
      </c>
    </row>
    <row r="6" s="4" customFormat="1" spans="1:9">
      <c r="A6" s="5">
        <v>17326346679</v>
      </c>
      <c r="B6" s="6">
        <v>44602</v>
      </c>
      <c r="C6" s="6">
        <v>44605</v>
      </c>
      <c r="D6" s="4">
        <v>765.06</v>
      </c>
      <c r="E6" s="4" t="str">
        <f>VLOOKUP(A6,HOP!A:L,12,0)</f>
        <v>765.06</v>
      </c>
      <c r="F6" s="4" t="str">
        <f>VLOOKUP(A6,HOP!A:C,3,0)</f>
        <v>2416544</v>
      </c>
      <c r="G6" s="4">
        <f t="shared" si="0"/>
        <v>0</v>
      </c>
      <c r="H6" s="4" t="str">
        <f t="shared" si="1"/>
        <v>，2416544</v>
      </c>
      <c r="I6" s="4" t="str">
        <f>VLOOKUP(A6,HOP!A:T,20,0)</f>
        <v>直连</v>
      </c>
    </row>
    <row r="7" s="4" customFormat="1" spans="1:9">
      <c r="A7" s="5">
        <v>17326346869</v>
      </c>
      <c r="B7" s="6">
        <v>44602</v>
      </c>
      <c r="C7" s="6">
        <v>44605</v>
      </c>
      <c r="D7" s="4">
        <v>765.06</v>
      </c>
      <c r="E7" s="4" t="str">
        <f>VLOOKUP(A7,HOP!A:L,12,0)</f>
        <v>765.06</v>
      </c>
      <c r="F7" s="4" t="str">
        <f>VLOOKUP(A7,HOP!A:C,3,0)</f>
        <v>2416545</v>
      </c>
      <c r="G7" s="4">
        <f t="shared" si="0"/>
        <v>0</v>
      </c>
      <c r="H7" s="4" t="str">
        <f t="shared" si="1"/>
        <v>，2416545</v>
      </c>
      <c r="I7" s="4" t="str">
        <f>VLOOKUP(A7,HOP!A:T,20,0)</f>
        <v>直连</v>
      </c>
    </row>
    <row r="8" s="4" customFormat="1" spans="1:9">
      <c r="A8" s="5">
        <v>17326347291</v>
      </c>
      <c r="B8" s="6">
        <v>44602</v>
      </c>
      <c r="C8" s="6">
        <v>44605</v>
      </c>
      <c r="D8" s="4">
        <v>765.06</v>
      </c>
      <c r="E8" s="4" t="str">
        <f>VLOOKUP(A8,HOP!A:L,12,0)</f>
        <v>765.06</v>
      </c>
      <c r="F8" s="4" t="str">
        <f>VLOOKUP(A8,HOP!A:C,3,0)</f>
        <v>2416546</v>
      </c>
      <c r="G8" s="4">
        <f t="shared" si="0"/>
        <v>0</v>
      </c>
      <c r="H8" s="4" t="str">
        <f t="shared" si="1"/>
        <v>，2416546</v>
      </c>
      <c r="I8" s="4" t="str">
        <f>VLOOKUP(A8,HOP!A:T,20,0)</f>
        <v>直连</v>
      </c>
    </row>
    <row r="9" s="4" customFormat="1" spans="1:9">
      <c r="A9" s="5">
        <v>17326966723</v>
      </c>
      <c r="B9" s="6">
        <v>44602</v>
      </c>
      <c r="C9" s="6">
        <v>44605</v>
      </c>
      <c r="D9" s="4">
        <v>765.06</v>
      </c>
      <c r="E9" s="4" t="str">
        <f>VLOOKUP(A9,HOP!A:L,12,0)</f>
        <v>765.06</v>
      </c>
      <c r="F9" s="4" t="str">
        <f>VLOOKUP(A9,HOP!A:C,3,0)</f>
        <v>2416706</v>
      </c>
      <c r="G9" s="4">
        <f t="shared" si="0"/>
        <v>0</v>
      </c>
      <c r="H9" s="4" t="str">
        <f t="shared" si="1"/>
        <v>，2416706</v>
      </c>
      <c r="I9" s="4" t="str">
        <f>VLOOKUP(A9,HOP!A:T,20,0)</f>
        <v>直连</v>
      </c>
    </row>
    <row r="10" s="4" customFormat="1" spans="1:9">
      <c r="A10" s="5">
        <v>17326961193</v>
      </c>
      <c r="B10" s="6">
        <v>44602</v>
      </c>
      <c r="C10" s="6">
        <v>44605</v>
      </c>
      <c r="D10" s="4">
        <v>765.06</v>
      </c>
      <c r="E10" s="4" t="str">
        <f>VLOOKUP(A10,HOP!A:L,12,0)</f>
        <v>765.06</v>
      </c>
      <c r="F10" s="4" t="str">
        <f>VLOOKUP(A10,HOP!A:C,3,0)</f>
        <v>2416707</v>
      </c>
      <c r="G10" s="4">
        <f t="shared" si="0"/>
        <v>0</v>
      </c>
      <c r="H10" s="4" t="str">
        <f t="shared" si="1"/>
        <v>，2416707</v>
      </c>
      <c r="I10" s="4" t="str">
        <f>VLOOKUP(A10,HOP!A:T,20,0)</f>
        <v>直连</v>
      </c>
    </row>
    <row r="11" s="4" customFormat="1" spans="1:9">
      <c r="A11" s="5">
        <v>17327413135</v>
      </c>
      <c r="B11" s="6">
        <v>44602</v>
      </c>
      <c r="C11" s="6">
        <v>44605</v>
      </c>
      <c r="D11" s="4">
        <v>641.1</v>
      </c>
      <c r="E11" s="4" t="str">
        <f>VLOOKUP(A11,HOP!A:L,12,0)</f>
        <v>641.10</v>
      </c>
      <c r="F11" s="4" t="str">
        <f>VLOOKUP(A11,HOP!A:C,3,0)</f>
        <v>2416850</v>
      </c>
      <c r="G11" s="4">
        <f t="shared" si="0"/>
        <v>0</v>
      </c>
      <c r="H11" s="4" t="str">
        <f t="shared" si="1"/>
        <v>，2416850</v>
      </c>
      <c r="I11" s="4" t="str">
        <f>VLOOKUP(A11,HOP!A:T,20,0)</f>
        <v>直连</v>
      </c>
    </row>
    <row r="12" s="4" customFormat="1" spans="1:9">
      <c r="A12" s="5">
        <v>17334013289</v>
      </c>
      <c r="B12" s="6">
        <v>44603</v>
      </c>
      <c r="C12" s="6">
        <v>44605</v>
      </c>
      <c r="D12" s="4">
        <v>445.54</v>
      </c>
      <c r="E12" s="4" t="str">
        <f>VLOOKUP(A12,HOP!A:L,12,0)</f>
        <v>445.54</v>
      </c>
      <c r="F12" s="4" t="str">
        <f>VLOOKUP(A12,HOP!A:C,3,0)</f>
        <v>2417508</v>
      </c>
      <c r="G12" s="4">
        <f t="shared" si="0"/>
        <v>0</v>
      </c>
      <c r="H12" s="4" t="str">
        <f t="shared" si="1"/>
        <v>，2417508</v>
      </c>
      <c r="I12" s="4" t="str">
        <f>VLOOKUP(A12,HOP!A:T,20,0)</f>
        <v>直连</v>
      </c>
    </row>
    <row r="13" s="4" customFormat="1" spans="1:9">
      <c r="A13" s="5">
        <v>17334779132</v>
      </c>
      <c r="B13" s="6">
        <v>44603</v>
      </c>
      <c r="C13" s="6">
        <v>44605</v>
      </c>
      <c r="D13" s="4">
        <v>328.6</v>
      </c>
      <c r="E13" s="4" t="str">
        <f>VLOOKUP(A13,HOP!A:L,12,0)</f>
        <v>328.60</v>
      </c>
      <c r="F13" s="4" t="str">
        <f>VLOOKUP(A13,HOP!A:C,3,0)</f>
        <v>2417616</v>
      </c>
      <c r="G13" s="4">
        <f t="shared" si="0"/>
        <v>0</v>
      </c>
      <c r="H13" s="4" t="str">
        <f t="shared" si="1"/>
        <v>，2417616</v>
      </c>
      <c r="I13" s="4" t="str">
        <f>VLOOKUP(A13,HOP!A:T,20,0)</f>
        <v>直连</v>
      </c>
    </row>
    <row r="14" s="4" customFormat="1" hidden="1" spans="1:9">
      <c r="A14" s="5">
        <v>17335311411</v>
      </c>
      <c r="B14" s="6">
        <v>44603</v>
      </c>
      <c r="C14" s="6">
        <v>44605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5">
        <v>17338416613</v>
      </c>
      <c r="B15" s="6">
        <v>44604</v>
      </c>
      <c r="C15" s="6">
        <v>44605</v>
      </c>
      <c r="D15" s="4">
        <v>159.12</v>
      </c>
      <c r="E15" s="4" t="str">
        <f>VLOOKUP(A15,HOP!A:L,12,0)</f>
        <v>159.12</v>
      </c>
      <c r="F15" s="4" t="str">
        <f>VLOOKUP(A15,HOP!A:C,3,0)</f>
        <v>2418149</v>
      </c>
      <c r="G15" s="4">
        <f t="shared" si="0"/>
        <v>0</v>
      </c>
      <c r="H15" s="4" t="str">
        <f t="shared" si="1"/>
        <v>，2418149</v>
      </c>
      <c r="I15" s="4" t="str">
        <f>VLOOKUP(A15,HOP!A:T,20,0)</f>
        <v>直连</v>
      </c>
    </row>
    <row r="16" s="4" customFormat="1" spans="1:9">
      <c r="A16" s="5">
        <v>17341736988</v>
      </c>
      <c r="B16" s="6">
        <v>44604</v>
      </c>
      <c r="C16" s="6">
        <v>44605</v>
      </c>
      <c r="D16" s="4">
        <v>202.98</v>
      </c>
      <c r="E16" s="4" t="str">
        <f>VLOOKUP(A16,HOP!A:L,12,0)</f>
        <v>202.98</v>
      </c>
      <c r="F16" s="4" t="str">
        <f>VLOOKUP(A16,HOP!A:C,3,0)</f>
        <v>2418159</v>
      </c>
      <c r="G16" s="4">
        <f t="shared" si="0"/>
        <v>0</v>
      </c>
      <c r="H16" s="4" t="str">
        <f t="shared" si="1"/>
        <v>，2418159</v>
      </c>
      <c r="I16" s="4" t="str">
        <f>VLOOKUP(A16,HOP!A:T,20,0)</f>
        <v>直连</v>
      </c>
    </row>
    <row r="17" s="4" customFormat="1" spans="1:9">
      <c r="A17" s="5">
        <v>17342529346</v>
      </c>
      <c r="B17" s="6">
        <v>44604</v>
      </c>
      <c r="C17" s="6">
        <v>44605</v>
      </c>
      <c r="D17" s="4">
        <v>320.47</v>
      </c>
      <c r="E17" s="4" t="str">
        <f>VLOOKUP(A17,HOP!A:L,12,0)</f>
        <v>320.47</v>
      </c>
      <c r="F17" s="4" t="str">
        <f>VLOOKUP(A17,HOP!A:C,3,0)</f>
        <v>2418200</v>
      </c>
      <c r="G17" s="4">
        <f t="shared" si="0"/>
        <v>0</v>
      </c>
      <c r="H17" s="4" t="str">
        <f t="shared" si="1"/>
        <v>，2418200</v>
      </c>
      <c r="I17" s="4" t="str">
        <f>VLOOKUP(A17,HOP!A:T,20,0)</f>
        <v>直连</v>
      </c>
    </row>
    <row r="18" s="4" customFormat="1" spans="1:9">
      <c r="A18" s="5">
        <v>17342651135</v>
      </c>
      <c r="B18" s="6">
        <v>44604</v>
      </c>
      <c r="C18" s="6">
        <v>44605</v>
      </c>
      <c r="D18" s="4">
        <v>140.76</v>
      </c>
      <c r="E18" s="4" t="str">
        <f>VLOOKUP(A18,HOP!A:L,12,0)</f>
        <v>140.76</v>
      </c>
      <c r="F18" s="4" t="str">
        <f>VLOOKUP(A18,HOP!A:C,3,0)</f>
        <v>2418219</v>
      </c>
      <c r="G18" s="4">
        <f t="shared" si="0"/>
        <v>0</v>
      </c>
      <c r="H18" s="4" t="str">
        <f t="shared" si="1"/>
        <v>，2418219</v>
      </c>
      <c r="I18" s="4" t="str">
        <f>VLOOKUP(A18,HOP!A:T,20,0)</f>
        <v>直连</v>
      </c>
    </row>
    <row r="19" s="4" customFormat="1" spans="1:9">
      <c r="A19" s="5">
        <v>17342714607</v>
      </c>
      <c r="B19" s="6">
        <v>44604</v>
      </c>
      <c r="C19" s="6">
        <v>44605</v>
      </c>
      <c r="D19" s="4">
        <v>277.44</v>
      </c>
      <c r="E19" s="4" t="str">
        <f>VLOOKUP(A19,HOP!A:L,12,0)</f>
        <v>277.44</v>
      </c>
      <c r="F19" s="4" t="str">
        <f>VLOOKUP(A19,HOP!A:C,3,0)</f>
        <v>2418223</v>
      </c>
      <c r="G19" s="4">
        <f t="shared" si="0"/>
        <v>0</v>
      </c>
      <c r="H19" s="4" t="str">
        <f t="shared" si="1"/>
        <v>，2418223</v>
      </c>
      <c r="I19" s="4" t="str">
        <f>VLOOKUP(A19,HOP!A:T,20,0)</f>
        <v>直连</v>
      </c>
    </row>
    <row r="20" s="4" customFormat="1" spans="1:9">
      <c r="A20" s="5">
        <v>17342999129</v>
      </c>
      <c r="B20" s="6">
        <v>44604</v>
      </c>
      <c r="C20" s="6">
        <v>44605</v>
      </c>
      <c r="D20" s="4">
        <v>151.98</v>
      </c>
      <c r="E20" s="4" t="str">
        <f>VLOOKUP(A20,HOP!A:L,12,0)</f>
        <v>151.98</v>
      </c>
      <c r="F20" s="4" t="str">
        <f>VLOOKUP(A20,HOP!A:C,3,0)</f>
        <v>2418239</v>
      </c>
      <c r="G20" s="4">
        <f t="shared" si="0"/>
        <v>0</v>
      </c>
      <c r="H20" s="4" t="str">
        <f t="shared" si="1"/>
        <v>，2418239</v>
      </c>
      <c r="I20" s="4" t="str">
        <f>VLOOKUP(A20,HOP!A:T,20,0)</f>
        <v>直连</v>
      </c>
    </row>
    <row r="21" s="4" customFormat="1" spans="1:9">
      <c r="A21" s="5">
        <v>17343737700</v>
      </c>
      <c r="B21" s="6">
        <v>44604</v>
      </c>
      <c r="C21" s="6">
        <v>44605</v>
      </c>
      <c r="D21" s="4">
        <v>128.91</v>
      </c>
      <c r="E21" s="4" t="str">
        <f>VLOOKUP(A21,HOP!A:L,12,0)</f>
        <v>128.91</v>
      </c>
      <c r="F21" s="4" t="str">
        <f>VLOOKUP(A21,HOP!A:C,3,0)</f>
        <v>2418314</v>
      </c>
      <c r="G21" s="4">
        <f t="shared" si="0"/>
        <v>0</v>
      </c>
      <c r="H21" s="4" t="str">
        <f t="shared" si="1"/>
        <v>，2418314</v>
      </c>
      <c r="I21" s="4" t="str">
        <f>VLOOKUP(A21,HOP!A:T,20,0)</f>
        <v>直连</v>
      </c>
    </row>
    <row r="22" s="4" customFormat="1" spans="1:9">
      <c r="A22" s="5">
        <v>17343843881</v>
      </c>
      <c r="B22" s="6">
        <v>44604</v>
      </c>
      <c r="C22" s="6">
        <v>44605</v>
      </c>
      <c r="D22" s="4">
        <v>166.46</v>
      </c>
      <c r="E22" s="4" t="str">
        <f>VLOOKUP(A22,HOP!A:L,12,0)</f>
        <v>166.46</v>
      </c>
      <c r="F22" s="4" t="str">
        <f>VLOOKUP(A22,HOP!A:C,3,0)</f>
        <v>2418329</v>
      </c>
      <c r="G22" s="4">
        <f t="shared" si="0"/>
        <v>0</v>
      </c>
      <c r="H22" s="4" t="str">
        <f t="shared" si="1"/>
        <v>，2418329</v>
      </c>
      <c r="I22" s="4" t="str">
        <f>VLOOKUP(A22,HOP!A:T,20,0)</f>
        <v>直连</v>
      </c>
    </row>
    <row r="23" s="4" customFormat="1" spans="1:9">
      <c r="A23" s="5">
        <v>17343882553</v>
      </c>
      <c r="B23" s="6">
        <v>44604</v>
      </c>
      <c r="C23" s="6">
        <v>44605</v>
      </c>
      <c r="D23" s="4">
        <v>229.5</v>
      </c>
      <c r="E23" s="4" t="str">
        <f>VLOOKUP(A23,HOP!A:L,12,0)</f>
        <v>229.50</v>
      </c>
      <c r="F23" s="4" t="str">
        <f>VLOOKUP(A23,HOP!A:C,3,0)</f>
        <v>2418334</v>
      </c>
      <c r="G23" s="4">
        <f t="shared" si="0"/>
        <v>0</v>
      </c>
      <c r="H23" s="4" t="str">
        <f t="shared" si="1"/>
        <v>，2418334</v>
      </c>
      <c r="I23" s="4" t="str">
        <f>VLOOKUP(A23,HOP!A:T,20,0)</f>
        <v>直连</v>
      </c>
    </row>
    <row r="24" s="4" customFormat="1" spans="1:9">
      <c r="A24" s="5">
        <v>17343931209</v>
      </c>
      <c r="B24" s="6">
        <v>44604</v>
      </c>
      <c r="C24" s="6">
        <v>44605</v>
      </c>
      <c r="D24" s="4">
        <v>151.98</v>
      </c>
      <c r="E24" s="4" t="str">
        <f>VLOOKUP(A24,HOP!A:L,12,0)</f>
        <v>151.98</v>
      </c>
      <c r="F24" s="4" t="str">
        <f>VLOOKUP(A24,HOP!A:C,3,0)</f>
        <v>2418341</v>
      </c>
      <c r="G24" s="4">
        <f t="shared" si="0"/>
        <v>0</v>
      </c>
      <c r="H24" s="4" t="str">
        <f t="shared" si="1"/>
        <v>，2418341</v>
      </c>
      <c r="I24" s="4" t="str">
        <f>VLOOKUP(A24,HOP!A:T,20,0)</f>
        <v>直连</v>
      </c>
    </row>
    <row r="25" s="4" customFormat="1" spans="1:9">
      <c r="A25" s="5">
        <v>17344088227</v>
      </c>
      <c r="B25" s="6">
        <v>44604</v>
      </c>
      <c r="C25" s="6">
        <v>44605</v>
      </c>
      <c r="D25" s="4">
        <v>198.9</v>
      </c>
      <c r="E25" s="4" t="str">
        <f>VLOOKUP(A25,HOP!A:L,12,0)</f>
        <v>198.90</v>
      </c>
      <c r="F25" s="4" t="str">
        <f>VLOOKUP(A25,HOP!A:C,3,0)</f>
        <v>2418364</v>
      </c>
      <c r="G25" s="4">
        <f t="shared" si="0"/>
        <v>0</v>
      </c>
      <c r="H25" s="4" t="str">
        <f t="shared" si="1"/>
        <v>，2418364</v>
      </c>
      <c r="I25" s="4" t="str">
        <f>VLOOKUP(A25,HOP!A:T,20,0)</f>
        <v>直连</v>
      </c>
    </row>
    <row r="26" s="4" customFormat="1" spans="1:9">
      <c r="A26" s="5">
        <v>17344940589</v>
      </c>
      <c r="B26" s="6">
        <v>44604</v>
      </c>
      <c r="C26" s="6">
        <v>44605</v>
      </c>
      <c r="D26" s="4">
        <v>277.44</v>
      </c>
      <c r="E26" s="4" t="str">
        <f>VLOOKUP(A26,HOP!A:L,12,0)</f>
        <v>277.44</v>
      </c>
      <c r="F26" s="4" t="str">
        <f>VLOOKUP(A26,HOP!A:C,3,0)</f>
        <v>2418426</v>
      </c>
      <c r="G26" s="4">
        <f t="shared" si="0"/>
        <v>0</v>
      </c>
      <c r="H26" s="4" t="str">
        <f t="shared" si="1"/>
        <v>，2418426</v>
      </c>
      <c r="I26" s="4" t="str">
        <f>VLOOKUP(A26,HOP!A:T,20,0)</f>
        <v>直连</v>
      </c>
    </row>
    <row r="28" spans="4:4">
      <c r="D28" s="4">
        <f>SUM(D2:D27)</f>
        <v>11272.86</v>
      </c>
    </row>
    <row r="34" spans="1:1">
      <c r="A34" s="4" t="s">
        <v>125</v>
      </c>
    </row>
    <row r="35" spans="1:1">
      <c r="A35" s="4" t="s">
        <v>126</v>
      </c>
    </row>
    <row r="36" spans="1:1">
      <c r="A36" s="4" t="s">
        <v>127</v>
      </c>
    </row>
  </sheetData>
  <autoFilter ref="A1:XFD28">
    <filterColumn colId="3">
      <filters blank="1">
        <filter val="128.91"/>
        <filter val="159.12"/>
        <filter val="709.92"/>
        <filter val="445.54"/>
        <filter val="151.98"/>
        <filter val="202.98"/>
        <filter val="641.1"/>
        <filter val="229.5"/>
        <filter val="328.6"/>
        <filter val="1075.7"/>
        <filter val="198.9"/>
        <filter val="140.76"/>
        <filter val="277.44"/>
        <filter val="166.46"/>
        <filter val="765.06"/>
        <filter val="11272.86"/>
        <filter val="320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</row>
    <row r="2" s="1" customFormat="1" spans="1:20">
      <c r="A2" s="3">
        <v>17344940589</v>
      </c>
      <c r="B2" s="1" t="s">
        <v>145</v>
      </c>
      <c r="C2" s="1" t="s">
        <v>146</v>
      </c>
      <c r="D2" s="1" t="s">
        <v>147</v>
      </c>
      <c r="E2" s="1" t="s">
        <v>122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</row>
    <row r="3" s="1" customFormat="1" spans="1:20">
      <c r="A3" s="3">
        <v>17344088227</v>
      </c>
      <c r="B3" s="1" t="s">
        <v>145</v>
      </c>
      <c r="C3" s="1" t="s">
        <v>159</v>
      </c>
      <c r="D3" s="1" t="s">
        <v>160</v>
      </c>
      <c r="E3" s="1" t="s">
        <v>119</v>
      </c>
      <c r="F3" s="1" t="s">
        <v>145</v>
      </c>
      <c r="G3" s="1" t="s">
        <v>148</v>
      </c>
      <c r="H3" s="1" t="s">
        <v>149</v>
      </c>
      <c r="I3" s="1" t="s">
        <v>161</v>
      </c>
      <c r="J3" s="1" t="s">
        <v>151</v>
      </c>
      <c r="K3" s="1" t="s">
        <v>161</v>
      </c>
      <c r="L3" s="1" t="s">
        <v>161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162</v>
      </c>
      <c r="R3" s="1" t="s">
        <v>156</v>
      </c>
      <c r="S3" s="1" t="s">
        <v>157</v>
      </c>
      <c r="T3" s="1" t="s">
        <v>158</v>
      </c>
    </row>
    <row r="4" s="1" customFormat="1" spans="1:20">
      <c r="A4" s="3">
        <v>17343931209</v>
      </c>
      <c r="B4" s="1" t="s">
        <v>145</v>
      </c>
      <c r="C4" s="1" t="s">
        <v>163</v>
      </c>
      <c r="D4" s="1" t="s">
        <v>164</v>
      </c>
      <c r="E4" s="1" t="s">
        <v>116</v>
      </c>
      <c r="F4" s="1" t="s">
        <v>145</v>
      </c>
      <c r="G4" s="1" t="s">
        <v>148</v>
      </c>
      <c r="H4" s="1" t="s">
        <v>149</v>
      </c>
      <c r="I4" s="1" t="s">
        <v>165</v>
      </c>
      <c r="J4" s="1" t="s">
        <v>151</v>
      </c>
      <c r="K4" s="1" t="s">
        <v>165</v>
      </c>
      <c r="L4" s="1" t="s">
        <v>165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166</v>
      </c>
      <c r="R4" s="1" t="s">
        <v>156</v>
      </c>
      <c r="S4" s="1" t="s">
        <v>157</v>
      </c>
      <c r="T4" s="1" t="s">
        <v>158</v>
      </c>
    </row>
    <row r="5" s="1" customFormat="1" spans="1:20">
      <c r="A5" s="3">
        <v>17343882553</v>
      </c>
      <c r="B5" s="1" t="s">
        <v>145</v>
      </c>
      <c r="C5" s="1" t="s">
        <v>167</v>
      </c>
      <c r="D5" s="1" t="s">
        <v>168</v>
      </c>
      <c r="E5" s="1" t="s">
        <v>114</v>
      </c>
      <c r="F5" s="1" t="s">
        <v>145</v>
      </c>
      <c r="G5" s="1" t="s">
        <v>148</v>
      </c>
      <c r="H5" s="1" t="s">
        <v>149</v>
      </c>
      <c r="I5" s="1" t="s">
        <v>169</v>
      </c>
      <c r="J5" s="1" t="s">
        <v>151</v>
      </c>
      <c r="K5" s="1" t="s">
        <v>169</v>
      </c>
      <c r="L5" s="1" t="s">
        <v>169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170</v>
      </c>
      <c r="R5" s="1" t="s">
        <v>156</v>
      </c>
      <c r="S5" s="1" t="s">
        <v>157</v>
      </c>
      <c r="T5" s="1" t="s">
        <v>158</v>
      </c>
    </row>
    <row r="6" s="1" customFormat="1" spans="1:20">
      <c r="A6" s="3">
        <v>17343843881</v>
      </c>
      <c r="B6" s="1" t="s">
        <v>145</v>
      </c>
      <c r="C6" s="1" t="s">
        <v>171</v>
      </c>
      <c r="D6" s="1" t="s">
        <v>172</v>
      </c>
      <c r="E6" s="1" t="s">
        <v>111</v>
      </c>
      <c r="F6" s="1" t="s">
        <v>145</v>
      </c>
      <c r="G6" s="1" t="s">
        <v>148</v>
      </c>
      <c r="H6" s="1" t="s">
        <v>149</v>
      </c>
      <c r="I6" s="1" t="s">
        <v>173</v>
      </c>
      <c r="J6" s="1" t="s">
        <v>151</v>
      </c>
      <c r="K6" s="1" t="s">
        <v>173</v>
      </c>
      <c r="L6" s="1" t="s">
        <v>173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174</v>
      </c>
      <c r="R6" s="1" t="s">
        <v>156</v>
      </c>
      <c r="S6" s="1" t="s">
        <v>157</v>
      </c>
      <c r="T6" s="1" t="s">
        <v>158</v>
      </c>
    </row>
    <row r="7" s="1" customFormat="1" spans="1:20">
      <c r="A7" s="3">
        <v>17343737700</v>
      </c>
      <c r="B7" s="1" t="s">
        <v>145</v>
      </c>
      <c r="C7" s="1" t="s">
        <v>175</v>
      </c>
      <c r="D7" s="1" t="s">
        <v>176</v>
      </c>
      <c r="E7" s="1" t="s">
        <v>107</v>
      </c>
      <c r="F7" s="1" t="s">
        <v>145</v>
      </c>
      <c r="G7" s="1" t="s">
        <v>148</v>
      </c>
      <c r="H7" s="1" t="s">
        <v>149</v>
      </c>
      <c r="I7" s="1" t="s">
        <v>177</v>
      </c>
      <c r="J7" s="1" t="s">
        <v>151</v>
      </c>
      <c r="K7" s="1" t="s">
        <v>177</v>
      </c>
      <c r="L7" s="1" t="s">
        <v>177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178</v>
      </c>
      <c r="R7" s="1" t="s">
        <v>156</v>
      </c>
      <c r="S7" s="1" t="s">
        <v>157</v>
      </c>
      <c r="T7" s="1" t="s">
        <v>158</v>
      </c>
    </row>
    <row r="8" s="1" customFormat="1" spans="1:20">
      <c r="A8" s="3">
        <v>17342999129</v>
      </c>
      <c r="B8" s="1" t="s">
        <v>145</v>
      </c>
      <c r="C8" s="1" t="s">
        <v>179</v>
      </c>
      <c r="D8" s="1" t="s">
        <v>164</v>
      </c>
      <c r="E8" s="1" t="s">
        <v>103</v>
      </c>
      <c r="F8" s="1" t="s">
        <v>145</v>
      </c>
      <c r="G8" s="1" t="s">
        <v>148</v>
      </c>
      <c r="H8" s="1" t="s">
        <v>149</v>
      </c>
      <c r="I8" s="1" t="s">
        <v>165</v>
      </c>
      <c r="J8" s="1" t="s">
        <v>151</v>
      </c>
      <c r="K8" s="1" t="s">
        <v>165</v>
      </c>
      <c r="L8" s="1" t="s">
        <v>165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180</v>
      </c>
      <c r="R8" s="1" t="s">
        <v>156</v>
      </c>
      <c r="S8" s="1" t="s">
        <v>157</v>
      </c>
      <c r="T8" s="1" t="s">
        <v>158</v>
      </c>
    </row>
    <row r="9" s="1" customFormat="1" spans="1:20">
      <c r="A9" s="3">
        <v>17342714607</v>
      </c>
      <c r="B9" s="1" t="s">
        <v>145</v>
      </c>
      <c r="C9" s="1" t="s">
        <v>181</v>
      </c>
      <c r="D9" s="1" t="s">
        <v>147</v>
      </c>
      <c r="E9" s="1" t="s">
        <v>99</v>
      </c>
      <c r="F9" s="1" t="s">
        <v>145</v>
      </c>
      <c r="G9" s="1" t="s">
        <v>148</v>
      </c>
      <c r="H9" s="1" t="s">
        <v>149</v>
      </c>
      <c r="I9" s="1" t="s">
        <v>150</v>
      </c>
      <c r="J9" s="1" t="s">
        <v>151</v>
      </c>
      <c r="K9" s="1" t="s">
        <v>150</v>
      </c>
      <c r="L9" s="1" t="s">
        <v>150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182</v>
      </c>
      <c r="R9" s="1" t="s">
        <v>156</v>
      </c>
      <c r="S9" s="1" t="s">
        <v>157</v>
      </c>
      <c r="T9" s="1" t="s">
        <v>158</v>
      </c>
    </row>
    <row r="10" s="1" customFormat="1" spans="1:20">
      <c r="A10" s="3">
        <v>17342651135</v>
      </c>
      <c r="B10" s="1" t="s">
        <v>145</v>
      </c>
      <c r="C10" s="1" t="s">
        <v>183</v>
      </c>
      <c r="D10" s="1" t="s">
        <v>184</v>
      </c>
      <c r="E10" s="1" t="s">
        <v>94</v>
      </c>
      <c r="F10" s="1" t="s">
        <v>145</v>
      </c>
      <c r="G10" s="1" t="s">
        <v>148</v>
      </c>
      <c r="H10" s="1" t="s">
        <v>149</v>
      </c>
      <c r="I10" s="1" t="s">
        <v>185</v>
      </c>
      <c r="J10" s="1" t="s">
        <v>151</v>
      </c>
      <c r="K10" s="1" t="s">
        <v>185</v>
      </c>
      <c r="L10" s="1" t="s">
        <v>185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186</v>
      </c>
      <c r="R10" s="1" t="s">
        <v>156</v>
      </c>
      <c r="S10" s="1" t="s">
        <v>157</v>
      </c>
      <c r="T10" s="1" t="s">
        <v>158</v>
      </c>
    </row>
    <row r="11" s="1" customFormat="1" spans="1:20">
      <c r="A11" s="3">
        <v>17342529346</v>
      </c>
      <c r="B11" s="1" t="s">
        <v>145</v>
      </c>
      <c r="C11" s="1" t="s">
        <v>187</v>
      </c>
      <c r="D11" s="1" t="s">
        <v>188</v>
      </c>
      <c r="E11" s="1" t="s">
        <v>89</v>
      </c>
      <c r="F11" s="1" t="s">
        <v>145</v>
      </c>
      <c r="G11" s="1" t="s">
        <v>148</v>
      </c>
      <c r="H11" s="1" t="s">
        <v>149</v>
      </c>
      <c r="I11" s="1" t="s">
        <v>189</v>
      </c>
      <c r="J11" s="1" t="s">
        <v>151</v>
      </c>
      <c r="K11" s="1" t="s">
        <v>189</v>
      </c>
      <c r="L11" s="1" t="s">
        <v>189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190</v>
      </c>
      <c r="R11" s="1" t="s">
        <v>156</v>
      </c>
      <c r="S11" s="1" t="s">
        <v>157</v>
      </c>
      <c r="T11" s="1" t="s">
        <v>158</v>
      </c>
    </row>
    <row r="12" s="1" customFormat="1" spans="1:20">
      <c r="A12" s="3">
        <v>17341736988</v>
      </c>
      <c r="B12" s="1" t="s">
        <v>145</v>
      </c>
      <c r="C12" s="1" t="s">
        <v>191</v>
      </c>
      <c r="D12" s="1" t="s">
        <v>192</v>
      </c>
      <c r="E12" s="1" t="s">
        <v>85</v>
      </c>
      <c r="F12" s="1" t="s">
        <v>145</v>
      </c>
      <c r="G12" s="1" t="s">
        <v>148</v>
      </c>
      <c r="H12" s="1" t="s">
        <v>149</v>
      </c>
      <c r="I12" s="1" t="s">
        <v>193</v>
      </c>
      <c r="J12" s="1" t="s">
        <v>151</v>
      </c>
      <c r="K12" s="1" t="s">
        <v>193</v>
      </c>
      <c r="L12" s="1" t="s">
        <v>193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194</v>
      </c>
      <c r="R12" s="1" t="s">
        <v>156</v>
      </c>
      <c r="S12" s="1" t="s">
        <v>157</v>
      </c>
      <c r="T12" s="1" t="s">
        <v>158</v>
      </c>
    </row>
    <row r="13" s="1" customFormat="1" spans="1:20">
      <c r="A13" s="3">
        <v>17338416613</v>
      </c>
      <c r="B13" s="1" t="s">
        <v>145</v>
      </c>
      <c r="C13" s="1" t="s">
        <v>195</v>
      </c>
      <c r="D13" s="1" t="s">
        <v>196</v>
      </c>
      <c r="E13" s="1" t="s">
        <v>81</v>
      </c>
      <c r="F13" s="1" t="s">
        <v>145</v>
      </c>
      <c r="G13" s="1" t="s">
        <v>148</v>
      </c>
      <c r="H13" s="1" t="s">
        <v>149</v>
      </c>
      <c r="I13" s="1" t="s">
        <v>197</v>
      </c>
      <c r="J13" s="1" t="s">
        <v>151</v>
      </c>
      <c r="K13" s="1" t="s">
        <v>197</v>
      </c>
      <c r="L13" s="1" t="s">
        <v>197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198</v>
      </c>
      <c r="R13" s="1" t="s">
        <v>156</v>
      </c>
      <c r="S13" s="1" t="s">
        <v>157</v>
      </c>
      <c r="T13" s="1" t="s">
        <v>158</v>
      </c>
    </row>
    <row r="14" s="1" customFormat="1" spans="1:20">
      <c r="A14" s="3">
        <v>17334779132</v>
      </c>
      <c r="B14" s="1" t="s">
        <v>199</v>
      </c>
      <c r="C14" s="1" t="s">
        <v>200</v>
      </c>
      <c r="D14" s="1" t="s">
        <v>201</v>
      </c>
      <c r="E14" s="1" t="s">
        <v>72</v>
      </c>
      <c r="F14" s="1" t="s">
        <v>199</v>
      </c>
      <c r="G14" s="1" t="s">
        <v>148</v>
      </c>
      <c r="H14" s="1" t="s">
        <v>149</v>
      </c>
      <c r="I14" s="1" t="s">
        <v>202</v>
      </c>
      <c r="J14" s="1" t="s">
        <v>151</v>
      </c>
      <c r="K14" s="1" t="s">
        <v>202</v>
      </c>
      <c r="L14" s="1" t="s">
        <v>202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203</v>
      </c>
      <c r="R14" s="1" t="s">
        <v>156</v>
      </c>
      <c r="S14" s="1" t="s">
        <v>157</v>
      </c>
      <c r="T14" s="1" t="s">
        <v>158</v>
      </c>
    </row>
    <row r="15" s="1" customFormat="1" spans="1:20">
      <c r="A15" s="3">
        <v>17334013289</v>
      </c>
      <c r="B15" s="1" t="s">
        <v>199</v>
      </c>
      <c r="C15" s="1" t="s">
        <v>204</v>
      </c>
      <c r="D15" s="1" t="s">
        <v>205</v>
      </c>
      <c r="E15" s="1" t="s">
        <v>68</v>
      </c>
      <c r="F15" s="1" t="s">
        <v>199</v>
      </c>
      <c r="G15" s="1" t="s">
        <v>148</v>
      </c>
      <c r="H15" s="1" t="s">
        <v>149</v>
      </c>
      <c r="I15" s="1" t="s">
        <v>206</v>
      </c>
      <c r="J15" s="1" t="s">
        <v>151</v>
      </c>
      <c r="K15" s="1" t="s">
        <v>206</v>
      </c>
      <c r="L15" s="1" t="s">
        <v>206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207</v>
      </c>
      <c r="R15" s="1" t="s">
        <v>156</v>
      </c>
      <c r="S15" s="1" t="s">
        <v>157</v>
      </c>
      <c r="T15" s="1" t="s">
        <v>158</v>
      </c>
    </row>
    <row r="16" s="1" customFormat="1" spans="1:20">
      <c r="A16" s="3">
        <v>17327413135</v>
      </c>
      <c r="B16" s="1" t="s">
        <v>208</v>
      </c>
      <c r="C16" s="1" t="s">
        <v>209</v>
      </c>
      <c r="D16" s="1" t="s">
        <v>210</v>
      </c>
      <c r="E16" s="1" t="s">
        <v>64</v>
      </c>
      <c r="F16" s="1" t="s">
        <v>208</v>
      </c>
      <c r="G16" s="1" t="s">
        <v>148</v>
      </c>
      <c r="H16" s="1" t="s">
        <v>149</v>
      </c>
      <c r="I16" s="1" t="s">
        <v>211</v>
      </c>
      <c r="J16" s="1" t="s">
        <v>151</v>
      </c>
      <c r="K16" s="1" t="s">
        <v>211</v>
      </c>
      <c r="L16" s="1" t="s">
        <v>211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212</v>
      </c>
      <c r="R16" s="1" t="s">
        <v>156</v>
      </c>
      <c r="S16" s="1" t="s">
        <v>157</v>
      </c>
      <c r="T16" s="1" t="s">
        <v>158</v>
      </c>
    </row>
    <row r="17" s="1" customFormat="1" spans="1:20">
      <c r="A17" s="3">
        <v>17326961193</v>
      </c>
      <c r="B17" s="1" t="s">
        <v>208</v>
      </c>
      <c r="C17" s="1" t="s">
        <v>213</v>
      </c>
      <c r="D17" s="1" t="s">
        <v>214</v>
      </c>
      <c r="E17" s="1" t="s">
        <v>60</v>
      </c>
      <c r="F17" s="1" t="s">
        <v>208</v>
      </c>
      <c r="G17" s="1" t="s">
        <v>148</v>
      </c>
      <c r="H17" s="1" t="s">
        <v>149</v>
      </c>
      <c r="I17" s="1" t="s">
        <v>215</v>
      </c>
      <c r="J17" s="1" t="s">
        <v>151</v>
      </c>
      <c r="K17" s="1" t="s">
        <v>215</v>
      </c>
      <c r="L17" s="1" t="s">
        <v>215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216</v>
      </c>
      <c r="R17" s="1" t="s">
        <v>156</v>
      </c>
      <c r="S17" s="1" t="s">
        <v>157</v>
      </c>
      <c r="T17" s="1" t="s">
        <v>158</v>
      </c>
    </row>
    <row r="18" s="1" customFormat="1" spans="1:20">
      <c r="A18" s="3">
        <v>17326966723</v>
      </c>
      <c r="B18" s="1" t="s">
        <v>208</v>
      </c>
      <c r="C18" s="1" t="s">
        <v>217</v>
      </c>
      <c r="D18" s="1" t="s">
        <v>214</v>
      </c>
      <c r="E18" s="1" t="s">
        <v>57</v>
      </c>
      <c r="F18" s="1" t="s">
        <v>208</v>
      </c>
      <c r="G18" s="1" t="s">
        <v>148</v>
      </c>
      <c r="H18" s="1" t="s">
        <v>149</v>
      </c>
      <c r="I18" s="1" t="s">
        <v>215</v>
      </c>
      <c r="J18" s="1" t="s">
        <v>151</v>
      </c>
      <c r="K18" s="1" t="s">
        <v>215</v>
      </c>
      <c r="L18" s="1" t="s">
        <v>215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218</v>
      </c>
      <c r="R18" s="1" t="s">
        <v>156</v>
      </c>
      <c r="S18" s="1" t="s">
        <v>157</v>
      </c>
      <c r="T18" s="1" t="s">
        <v>158</v>
      </c>
    </row>
    <row r="19" s="1" customFormat="1" spans="1:20">
      <c r="A19" s="3">
        <v>17326347291</v>
      </c>
      <c r="B19" s="1" t="s">
        <v>208</v>
      </c>
      <c r="C19" s="1" t="s">
        <v>219</v>
      </c>
      <c r="D19" s="1" t="s">
        <v>214</v>
      </c>
      <c r="E19" s="1" t="s">
        <v>54</v>
      </c>
      <c r="F19" s="1" t="s">
        <v>208</v>
      </c>
      <c r="G19" s="1" t="s">
        <v>148</v>
      </c>
      <c r="H19" s="1" t="s">
        <v>149</v>
      </c>
      <c r="I19" s="1" t="s">
        <v>215</v>
      </c>
      <c r="J19" s="1" t="s">
        <v>151</v>
      </c>
      <c r="K19" s="1" t="s">
        <v>215</v>
      </c>
      <c r="L19" s="1" t="s">
        <v>215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220</v>
      </c>
      <c r="R19" s="1" t="s">
        <v>156</v>
      </c>
      <c r="S19" s="1" t="s">
        <v>157</v>
      </c>
      <c r="T19" s="1" t="s">
        <v>158</v>
      </c>
    </row>
    <row r="20" s="1" customFormat="1" spans="1:20">
      <c r="A20" s="3">
        <v>17326346869</v>
      </c>
      <c r="B20" s="1" t="s">
        <v>208</v>
      </c>
      <c r="C20" s="1" t="s">
        <v>221</v>
      </c>
      <c r="D20" s="1" t="s">
        <v>214</v>
      </c>
      <c r="E20" s="1" t="s">
        <v>51</v>
      </c>
      <c r="F20" s="1" t="s">
        <v>208</v>
      </c>
      <c r="G20" s="1" t="s">
        <v>148</v>
      </c>
      <c r="H20" s="1" t="s">
        <v>149</v>
      </c>
      <c r="I20" s="1" t="s">
        <v>215</v>
      </c>
      <c r="J20" s="1" t="s">
        <v>151</v>
      </c>
      <c r="K20" s="1" t="s">
        <v>215</v>
      </c>
      <c r="L20" s="1" t="s">
        <v>215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222</v>
      </c>
      <c r="R20" s="1" t="s">
        <v>156</v>
      </c>
      <c r="S20" s="1" t="s">
        <v>157</v>
      </c>
      <c r="T20" s="1" t="s">
        <v>158</v>
      </c>
    </row>
    <row r="21" s="1" customFormat="1" spans="1:20">
      <c r="A21" s="3">
        <v>17326346679</v>
      </c>
      <c r="B21" s="1" t="s">
        <v>208</v>
      </c>
      <c r="C21" s="1" t="s">
        <v>223</v>
      </c>
      <c r="D21" s="1" t="s">
        <v>214</v>
      </c>
      <c r="E21" s="1" t="s">
        <v>49</v>
      </c>
      <c r="F21" s="1" t="s">
        <v>208</v>
      </c>
      <c r="G21" s="1" t="s">
        <v>148</v>
      </c>
      <c r="H21" s="1" t="s">
        <v>149</v>
      </c>
      <c r="I21" s="1" t="s">
        <v>215</v>
      </c>
      <c r="J21" s="1" t="s">
        <v>151</v>
      </c>
      <c r="K21" s="1" t="s">
        <v>215</v>
      </c>
      <c r="L21" s="1" t="s">
        <v>215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224</v>
      </c>
      <c r="R21" s="1" t="s">
        <v>156</v>
      </c>
      <c r="S21" s="1" t="s">
        <v>157</v>
      </c>
      <c r="T21" s="1" t="s">
        <v>158</v>
      </c>
    </row>
    <row r="22" s="1" customFormat="1" spans="1:20">
      <c r="A22" s="3">
        <v>17326361677</v>
      </c>
      <c r="B22" s="1" t="s">
        <v>208</v>
      </c>
      <c r="C22" s="1" t="s">
        <v>225</v>
      </c>
      <c r="D22" s="1" t="s">
        <v>214</v>
      </c>
      <c r="E22" s="1" t="s">
        <v>47</v>
      </c>
      <c r="F22" s="1" t="s">
        <v>208</v>
      </c>
      <c r="G22" s="1" t="s">
        <v>148</v>
      </c>
      <c r="H22" s="1" t="s">
        <v>149</v>
      </c>
      <c r="I22" s="1" t="s">
        <v>215</v>
      </c>
      <c r="J22" s="1" t="s">
        <v>151</v>
      </c>
      <c r="K22" s="1" t="s">
        <v>215</v>
      </c>
      <c r="L22" s="1" t="s">
        <v>215</v>
      </c>
      <c r="M22" s="1" t="s">
        <v>152</v>
      </c>
      <c r="N22" s="1" t="s">
        <v>152</v>
      </c>
      <c r="O22" s="1" t="s">
        <v>153</v>
      </c>
      <c r="P22" s="1" t="s">
        <v>154</v>
      </c>
      <c r="Q22" s="1" t="s">
        <v>226</v>
      </c>
      <c r="R22" s="1" t="s">
        <v>156</v>
      </c>
      <c r="S22" s="1" t="s">
        <v>157</v>
      </c>
      <c r="T22" s="1" t="s">
        <v>158</v>
      </c>
    </row>
    <row r="23" s="1" customFormat="1" spans="1:20">
      <c r="A23" s="3">
        <v>17318617026</v>
      </c>
      <c r="B23" s="1" t="s">
        <v>227</v>
      </c>
      <c r="C23" s="1" t="s">
        <v>228</v>
      </c>
      <c r="D23" s="1" t="s">
        <v>229</v>
      </c>
      <c r="E23" s="1" t="s">
        <v>42</v>
      </c>
      <c r="F23" s="1" t="s">
        <v>227</v>
      </c>
      <c r="G23" s="1" t="s">
        <v>148</v>
      </c>
      <c r="H23" s="1" t="s">
        <v>149</v>
      </c>
      <c r="I23" s="1" t="s">
        <v>230</v>
      </c>
      <c r="J23" s="1" t="s">
        <v>151</v>
      </c>
      <c r="K23" s="1" t="s">
        <v>230</v>
      </c>
      <c r="L23" s="1" t="s">
        <v>230</v>
      </c>
      <c r="M23" s="1" t="s">
        <v>152</v>
      </c>
      <c r="N23" s="1" t="s">
        <v>152</v>
      </c>
      <c r="O23" s="1" t="s">
        <v>153</v>
      </c>
      <c r="P23" s="1" t="s">
        <v>154</v>
      </c>
      <c r="Q23" s="1" t="s">
        <v>231</v>
      </c>
      <c r="R23" s="1" t="s">
        <v>156</v>
      </c>
      <c r="S23" s="1" t="s">
        <v>157</v>
      </c>
      <c r="T23" s="1" t="s">
        <v>158</v>
      </c>
    </row>
    <row r="24" s="1" customFormat="1" spans="1:20">
      <c r="A24" s="3">
        <v>17294327244</v>
      </c>
      <c r="B24" s="1" t="s">
        <v>232</v>
      </c>
      <c r="C24" s="1" t="s">
        <v>233</v>
      </c>
      <c r="D24" s="1" t="s">
        <v>234</v>
      </c>
      <c r="E24" s="1" t="s">
        <v>38</v>
      </c>
      <c r="F24" s="1" t="s">
        <v>227</v>
      </c>
      <c r="G24" s="1" t="s">
        <v>148</v>
      </c>
      <c r="H24" s="1" t="s">
        <v>149</v>
      </c>
      <c r="I24" s="1" t="s">
        <v>235</v>
      </c>
      <c r="J24" s="1" t="s">
        <v>151</v>
      </c>
      <c r="K24" s="1" t="s">
        <v>235</v>
      </c>
      <c r="L24" s="1" t="s">
        <v>235</v>
      </c>
      <c r="M24" s="1" t="s">
        <v>152</v>
      </c>
      <c r="N24" s="1" t="s">
        <v>152</v>
      </c>
      <c r="O24" s="1" t="s">
        <v>153</v>
      </c>
      <c r="P24" s="1" t="s">
        <v>154</v>
      </c>
      <c r="Q24" s="1" t="s">
        <v>236</v>
      </c>
      <c r="R24" s="1" t="s">
        <v>156</v>
      </c>
      <c r="S24" s="1" t="s">
        <v>157</v>
      </c>
      <c r="T24" s="1" t="s">
        <v>158</v>
      </c>
    </row>
    <row r="25" s="1" customFormat="1" spans="1:20">
      <c r="A25" s="3">
        <v>17294278336</v>
      </c>
      <c r="B25" s="1" t="s">
        <v>232</v>
      </c>
      <c r="C25" s="1" t="s">
        <v>237</v>
      </c>
      <c r="D25" s="1" t="s">
        <v>234</v>
      </c>
      <c r="E25" s="1" t="s">
        <v>31</v>
      </c>
      <c r="F25" s="1" t="s">
        <v>227</v>
      </c>
      <c r="G25" s="1" t="s">
        <v>148</v>
      </c>
      <c r="H25" s="1" t="s">
        <v>149</v>
      </c>
      <c r="I25" s="1" t="s">
        <v>235</v>
      </c>
      <c r="J25" s="1" t="s">
        <v>151</v>
      </c>
      <c r="K25" s="1" t="s">
        <v>235</v>
      </c>
      <c r="L25" s="1" t="s">
        <v>235</v>
      </c>
      <c r="M25" s="1" t="s">
        <v>152</v>
      </c>
      <c r="N25" s="1" t="s">
        <v>152</v>
      </c>
      <c r="O25" s="1" t="s">
        <v>153</v>
      </c>
      <c r="P25" s="1" t="s">
        <v>154</v>
      </c>
      <c r="Q25" s="1" t="s">
        <v>238</v>
      </c>
      <c r="R25" s="1" t="s">
        <v>156</v>
      </c>
      <c r="S25" s="1" t="s">
        <v>157</v>
      </c>
      <c r="T25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2022-02-16T01:43:24Z</dcterms:created>
  <dcterms:modified xsi:type="dcterms:W3CDTF">2022-02-16T01:47:58Z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FF0206A1BFDB4249940C512CE157D44B</vt:lpwstr>
  </property>
  <property fmtid="{D5CDD505-2E9C-101B-9397-08002B2CF9AE}" pid="3" name="KSOProductBuildVer">
    <vt:lpwstr>2052-11.1.0.11294</vt:lpwstr>
  </property>
</Properties>
</file>